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edi\Pictures\IRA Photos\2018 IRA\"/>
    </mc:Choice>
  </mc:AlternateContent>
  <bookViews>
    <workbookView xWindow="360" yWindow="855" windowWidth="9720" windowHeight="5700" tabRatio="601"/>
  </bookViews>
  <sheets>
    <sheet name="BB" sheetId="1" r:id="rId1"/>
    <sheet name="SB" sheetId="2" r:id="rId2"/>
    <sheet name="CR" sheetId="4" r:id="rId3"/>
    <sheet name="040" sheetId="13" r:id="rId4"/>
    <sheet name="BA" sheetId="12" r:id="rId5"/>
    <sheet name="SW" sheetId="11" r:id="rId6"/>
    <sheet name="Barrels" sheetId="10" r:id="rId7"/>
    <sheet name="TR" sheetId="9" r:id="rId8"/>
    <sheet name="Bulls" sheetId="3" r:id="rId9"/>
  </sheets>
  <definedNames>
    <definedName name="_xlnm._FilterDatabase" localSheetId="3" hidden="1">'040'!$A$2:$O$17</definedName>
    <definedName name="_xlnm._FilterDatabase" localSheetId="4" hidden="1">BA!$A$2:$O$17</definedName>
    <definedName name="_xlnm._FilterDatabase" localSheetId="2" hidden="1">CR!$B$2:$N$16</definedName>
    <definedName name="_xlnm._FilterDatabase" localSheetId="7" hidden="1">TR!$B$2:$N$34</definedName>
    <definedName name="_xlnm.Print_Area" localSheetId="3">'040'!$A$1:$O$20</definedName>
    <definedName name="_xlnm.Print_Area" localSheetId="4">BA!$A$1:$O$19</definedName>
    <definedName name="_xlnm.Print_Area" localSheetId="6">Barrels!$A$1:$N$19</definedName>
    <definedName name="_xlnm.Print_Area" localSheetId="0">BB!$A$1:$N$8</definedName>
    <definedName name="_xlnm.Print_Area" localSheetId="8">Bulls!$A$1:$O$17</definedName>
    <definedName name="_xlnm.Print_Area" localSheetId="2">CR!$A$1:$O$19</definedName>
    <definedName name="_xlnm.Print_Area" localSheetId="1">SB!$A$1:$O$8</definedName>
    <definedName name="_xlnm.Print_Area" localSheetId="5">SW!$A$1:$O$17</definedName>
    <definedName name="_xlnm.Print_Area" localSheetId="7">TR!$A$1:$O$32</definedName>
  </definedNames>
  <calcPr calcId="152511"/>
</workbook>
</file>

<file path=xl/calcChain.xml><?xml version="1.0" encoding="utf-8"?>
<calcChain xmlns="http://schemas.openxmlformats.org/spreadsheetml/2006/main">
  <c r="O17" i="3" l="1"/>
  <c r="N17" i="3"/>
  <c r="L17" i="3"/>
  <c r="O16" i="3" l="1"/>
  <c r="O15" i="3"/>
  <c r="O14" i="3"/>
  <c r="O13" i="3"/>
  <c r="O11" i="3"/>
  <c r="O12" i="3"/>
  <c r="O10" i="3"/>
  <c r="O9" i="3"/>
  <c r="O8" i="3"/>
  <c r="O6" i="3"/>
  <c r="O5" i="3"/>
  <c r="O7" i="3"/>
  <c r="O4" i="3"/>
  <c r="O3" i="3"/>
  <c r="L3" i="2" l="1"/>
  <c r="L3" i="4" l="1"/>
  <c r="N3" i="4"/>
  <c r="N16" i="3" l="1"/>
  <c r="D16" i="3" s="1"/>
  <c r="L16" i="3"/>
  <c r="O8" i="2"/>
  <c r="N8" i="2"/>
  <c r="D8" i="2" s="1"/>
  <c r="L8" i="2"/>
  <c r="N8" i="1" l="1"/>
  <c r="N5" i="1"/>
  <c r="M8" i="1"/>
  <c r="M5" i="1"/>
  <c r="C5" i="1" s="1"/>
  <c r="K8" i="1"/>
  <c r="K5" i="1"/>
  <c r="C8" i="1"/>
  <c r="L8" i="3" l="1"/>
  <c r="N8" i="3"/>
  <c r="D8" i="3" s="1"/>
  <c r="L6" i="11" l="1"/>
  <c r="N6" i="11"/>
  <c r="O6" i="11"/>
  <c r="L4" i="11"/>
  <c r="N4" i="11"/>
  <c r="D4" i="11" s="1"/>
  <c r="O4" i="11"/>
  <c r="L8" i="11"/>
  <c r="N8" i="11"/>
  <c r="D8" i="11" s="1"/>
  <c r="O8" i="11"/>
  <c r="D6" i="11" l="1"/>
  <c r="N7" i="1" l="1"/>
  <c r="M7" i="1"/>
  <c r="C7" i="1" s="1"/>
  <c r="K7" i="1"/>
  <c r="O3" i="11"/>
  <c r="N3" i="11"/>
  <c r="D3" i="11" s="1"/>
  <c r="L3" i="11"/>
  <c r="O6" i="13" l="1"/>
  <c r="O5" i="13"/>
  <c r="O11" i="13"/>
  <c r="O12" i="13"/>
  <c r="O4" i="13"/>
  <c r="O10" i="13"/>
  <c r="O8" i="13"/>
  <c r="O9" i="13"/>
  <c r="O13" i="13"/>
  <c r="O15" i="13"/>
  <c r="O7" i="13"/>
  <c r="O14" i="13"/>
  <c r="O3" i="13"/>
  <c r="N5" i="11"/>
  <c r="N9" i="11"/>
  <c r="O7" i="11"/>
  <c r="O9" i="11"/>
  <c r="O11" i="11"/>
  <c r="O10" i="11"/>
  <c r="O5" i="11"/>
  <c r="O4" i="2" l="1"/>
  <c r="O7" i="2"/>
  <c r="O6" i="2"/>
  <c r="O5" i="2"/>
  <c r="O3" i="2"/>
  <c r="N4" i="1"/>
  <c r="N6" i="1"/>
  <c r="N3" i="1"/>
  <c r="O6" i="4"/>
  <c r="O8" i="4"/>
  <c r="O7" i="4"/>
  <c r="O5" i="4"/>
  <c r="O4" i="4"/>
  <c r="O10" i="4"/>
  <c r="O11" i="4"/>
  <c r="O9" i="4"/>
  <c r="O3" i="4"/>
  <c r="O3" i="12"/>
  <c r="O5" i="12"/>
  <c r="O4" i="12"/>
  <c r="O14" i="12"/>
  <c r="O12" i="12"/>
  <c r="O10" i="12"/>
  <c r="O6" i="12"/>
  <c r="O16" i="12"/>
  <c r="O13" i="12"/>
  <c r="O8" i="12"/>
  <c r="O15" i="12"/>
  <c r="O11" i="12"/>
  <c r="O9" i="12"/>
  <c r="O7" i="12"/>
  <c r="N4" i="2" l="1"/>
  <c r="N7" i="2"/>
  <c r="N6" i="2"/>
  <c r="N5" i="2"/>
  <c r="N3" i="2"/>
  <c r="L4" i="2"/>
  <c r="L7" i="2"/>
  <c r="L6" i="2"/>
  <c r="L5" i="2"/>
  <c r="N5" i="13"/>
  <c r="N6" i="13"/>
  <c r="N12" i="13"/>
  <c r="N11" i="13"/>
  <c r="N4" i="13"/>
  <c r="N10" i="13"/>
  <c r="N8" i="13"/>
  <c r="N13" i="13"/>
  <c r="N9" i="13"/>
  <c r="N7" i="13"/>
  <c r="N15" i="13"/>
  <c r="N14" i="13"/>
  <c r="N3" i="13"/>
  <c r="L5" i="13"/>
  <c r="L6" i="13"/>
  <c r="L12" i="13"/>
  <c r="L11" i="13"/>
  <c r="L4" i="13"/>
  <c r="L10" i="13"/>
  <c r="L8" i="13"/>
  <c r="L13" i="13"/>
  <c r="L9" i="13"/>
  <c r="L7" i="13"/>
  <c r="L15" i="13"/>
  <c r="L14" i="13"/>
  <c r="L3" i="13"/>
  <c r="N3" i="12" l="1"/>
  <c r="N5" i="12"/>
  <c r="N4" i="12"/>
  <c r="N6" i="12"/>
  <c r="N14" i="12"/>
  <c r="N12" i="12"/>
  <c r="N10" i="12"/>
  <c r="N16" i="12"/>
  <c r="N13" i="12"/>
  <c r="N9" i="12"/>
  <c r="N8" i="12"/>
  <c r="N11" i="12"/>
  <c r="N15" i="12"/>
  <c r="N7" i="12"/>
  <c r="L3" i="12"/>
  <c r="L5" i="12"/>
  <c r="L4" i="12"/>
  <c r="L6" i="12"/>
  <c r="L14" i="12"/>
  <c r="L12" i="12"/>
  <c r="L10" i="12"/>
  <c r="L16" i="12"/>
  <c r="L13" i="12"/>
  <c r="L9" i="12"/>
  <c r="L8" i="12"/>
  <c r="L11" i="12"/>
  <c r="L15" i="12"/>
  <c r="L7" i="12"/>
  <c r="N3" i="9"/>
  <c r="N5" i="9"/>
  <c r="N6" i="9"/>
  <c r="N7" i="9"/>
  <c r="N11" i="9"/>
  <c r="N10" i="9"/>
  <c r="N15" i="9"/>
  <c r="N16" i="9"/>
  <c r="N13" i="9"/>
  <c r="N14" i="9"/>
  <c r="N25" i="9"/>
  <c r="N26" i="9"/>
  <c r="N24" i="9"/>
  <c r="N28" i="9"/>
  <c r="N9" i="9"/>
  <c r="N12" i="9"/>
  <c r="N8" i="9"/>
  <c r="N20" i="9"/>
  <c r="N19" i="9"/>
  <c r="N17" i="9"/>
  <c r="N27" i="9"/>
  <c r="N29" i="9"/>
  <c r="N21" i="9"/>
  <c r="N22" i="9"/>
  <c r="N23" i="9"/>
  <c r="N32" i="9"/>
  <c r="N30" i="9"/>
  <c r="N31" i="9"/>
  <c r="N18" i="9"/>
  <c r="L3" i="9"/>
  <c r="L5" i="9"/>
  <c r="L6" i="9"/>
  <c r="L7" i="9"/>
  <c r="L11" i="9"/>
  <c r="L10" i="9"/>
  <c r="L15" i="9"/>
  <c r="L16" i="9"/>
  <c r="L13" i="9"/>
  <c r="L14" i="9"/>
  <c r="L25" i="9"/>
  <c r="L26" i="9"/>
  <c r="L24" i="9"/>
  <c r="L28" i="9"/>
  <c r="L9" i="9"/>
  <c r="L12" i="9"/>
  <c r="L8" i="9"/>
  <c r="L20" i="9"/>
  <c r="L19" i="9"/>
  <c r="L17" i="9"/>
  <c r="L27" i="9"/>
  <c r="L29" i="9"/>
  <c r="L21" i="9"/>
  <c r="L22" i="9"/>
  <c r="L23" i="9"/>
  <c r="L32" i="9"/>
  <c r="L30" i="9"/>
  <c r="L31" i="9"/>
  <c r="L18" i="9"/>
  <c r="L4" i="9"/>
  <c r="M4" i="1"/>
  <c r="M6" i="1"/>
  <c r="M3" i="1"/>
  <c r="K4" i="1"/>
  <c r="K6" i="1"/>
  <c r="K3" i="1"/>
  <c r="N6" i="4"/>
  <c r="N5" i="4"/>
  <c r="N8" i="4"/>
  <c r="N7" i="4"/>
  <c r="N4" i="4"/>
  <c r="N10" i="4"/>
  <c r="N11" i="4"/>
  <c r="N9" i="4"/>
  <c r="L6" i="4"/>
  <c r="L5" i="4"/>
  <c r="L8" i="4"/>
  <c r="L7" i="4"/>
  <c r="L4" i="4"/>
  <c r="L10" i="4"/>
  <c r="L11" i="4"/>
  <c r="L9" i="4"/>
  <c r="N7" i="11"/>
  <c r="N11" i="11"/>
  <c r="N10" i="11"/>
  <c r="L7" i="11"/>
  <c r="L9" i="11"/>
  <c r="L11" i="11"/>
  <c r="L10" i="11"/>
  <c r="L5" i="11"/>
  <c r="L9" i="10" l="1"/>
  <c r="L11" i="10"/>
  <c r="L17" i="10"/>
  <c r="L16" i="10"/>
  <c r="L14" i="10"/>
  <c r="L12" i="10"/>
  <c r="L15" i="10"/>
  <c r="L4" i="10"/>
  <c r="L8" i="10"/>
  <c r="L10" i="10"/>
  <c r="L13" i="10"/>
  <c r="L6" i="10"/>
  <c r="L7" i="10"/>
  <c r="L5" i="10"/>
  <c r="L11" i="3" l="1"/>
  <c r="N11" i="3"/>
  <c r="D11" i="3" s="1"/>
  <c r="D5" i="11" l="1"/>
  <c r="D14" i="13" l="1"/>
  <c r="O29" i="9" l="1"/>
  <c r="O19" i="9"/>
  <c r="D29" i="9"/>
  <c r="D19" i="9"/>
  <c r="D5" i="2"/>
  <c r="O5" i="9"/>
  <c r="O15" i="9"/>
  <c r="O6" i="9"/>
  <c r="O3" i="9"/>
  <c r="O12" i="9"/>
  <c r="O10" i="9"/>
  <c r="O14" i="9"/>
  <c r="O8" i="9"/>
  <c r="O11" i="9"/>
  <c r="O28" i="9"/>
  <c r="O20" i="9"/>
  <c r="O13" i="9"/>
  <c r="O17" i="9"/>
  <c r="O27" i="9"/>
  <c r="O16" i="9"/>
  <c r="O7" i="9"/>
  <c r="O24" i="9"/>
  <c r="O26" i="9"/>
  <c r="O21" i="9"/>
  <c r="O25" i="9"/>
  <c r="O22" i="9"/>
  <c r="O32" i="9"/>
  <c r="O30" i="9"/>
  <c r="O31" i="9"/>
  <c r="O23" i="9"/>
  <c r="O9" i="9"/>
  <c r="O18" i="9"/>
  <c r="O4" i="9"/>
  <c r="D7" i="2"/>
  <c r="D4" i="2"/>
  <c r="L3" i="3"/>
  <c r="N3" i="3"/>
  <c r="D3" i="3" s="1"/>
  <c r="L5" i="3"/>
  <c r="N5" i="3"/>
  <c r="D5" i="3" s="1"/>
  <c r="L7" i="3"/>
  <c r="N7" i="3"/>
  <c r="D7" i="3" s="1"/>
  <c r="L4" i="3"/>
  <c r="N4" i="3"/>
  <c r="D4" i="3" s="1"/>
  <c r="L10" i="3"/>
  <c r="N10" i="3"/>
  <c r="D10" i="3" s="1"/>
  <c r="L6" i="3"/>
  <c r="N6" i="3"/>
  <c r="D6" i="3" s="1"/>
  <c r="L12" i="3"/>
  <c r="N12" i="3"/>
  <c r="D12" i="3" s="1"/>
  <c r="L15" i="3"/>
  <c r="N15" i="3"/>
  <c r="D15" i="3" s="1"/>
  <c r="L9" i="3"/>
  <c r="N9" i="3"/>
  <c r="D9" i="3" s="1"/>
  <c r="L13" i="3"/>
  <c r="N13" i="3"/>
  <c r="D13" i="3" s="1"/>
  <c r="L14" i="3"/>
  <c r="N14" i="3"/>
  <c r="D14" i="3" s="1"/>
  <c r="N4" i="9"/>
  <c r="D4" i="9" s="1"/>
  <c r="D5" i="9"/>
  <c r="D15" i="9"/>
  <c r="D8" i="9"/>
  <c r="D11" i="9"/>
  <c r="D3" i="9"/>
  <c r="D13" i="9"/>
  <c r="D20" i="9"/>
  <c r="D6" i="9"/>
  <c r="D17" i="9"/>
  <c r="D27" i="9"/>
  <c r="D12" i="9"/>
  <c r="D26" i="9"/>
  <c r="D21" i="9"/>
  <c r="D25" i="9"/>
  <c r="D16" i="9"/>
  <c r="D10" i="9"/>
  <c r="D14" i="9"/>
  <c r="D22" i="9"/>
  <c r="D32" i="9"/>
  <c r="D28" i="9"/>
  <c r="D30" i="9"/>
  <c r="D31" i="9"/>
  <c r="D23" i="9"/>
  <c r="D7" i="9"/>
  <c r="D18" i="9"/>
  <c r="D24" i="9"/>
  <c r="D9" i="9"/>
  <c r="L3" i="10"/>
  <c r="N3" i="10"/>
  <c r="D3" i="10" s="1"/>
  <c r="N7" i="10"/>
  <c r="D7" i="10" s="1"/>
  <c r="N5" i="10"/>
  <c r="D5" i="10" s="1"/>
  <c r="N12" i="10"/>
  <c r="D12" i="10" s="1"/>
  <c r="N4" i="10"/>
  <c r="D4" i="10" s="1"/>
  <c r="N14" i="10"/>
  <c r="D14" i="10" s="1"/>
  <c r="N11" i="10"/>
  <c r="D11" i="10" s="1"/>
  <c r="N8" i="10"/>
  <c r="D8" i="10" s="1"/>
  <c r="N10" i="10"/>
  <c r="D10" i="10" s="1"/>
  <c r="N6" i="10"/>
  <c r="D6" i="10" s="1"/>
  <c r="N9" i="10"/>
  <c r="D9" i="10" s="1"/>
  <c r="N13" i="10"/>
  <c r="D13" i="10" s="1"/>
  <c r="N17" i="10"/>
  <c r="D17" i="10" s="1"/>
  <c r="N16" i="10"/>
  <c r="D16" i="10" s="1"/>
  <c r="N15" i="10"/>
  <c r="D15" i="10" s="1"/>
  <c r="D7" i="11"/>
  <c r="D11" i="11"/>
  <c r="D9" i="11"/>
  <c r="D10" i="11"/>
  <c r="D5" i="12"/>
  <c r="D7" i="12"/>
  <c r="D12" i="12"/>
  <c r="D10" i="12"/>
  <c r="D11" i="12"/>
  <c r="D4" i="12"/>
  <c r="D16" i="12"/>
  <c r="D3" i="12"/>
  <c r="D8" i="12"/>
  <c r="D13" i="12"/>
  <c r="D9" i="12"/>
  <c r="D6" i="12"/>
  <c r="D14" i="12"/>
  <c r="D15" i="12"/>
  <c r="D3" i="13"/>
  <c r="D6" i="13"/>
  <c r="D4" i="13"/>
  <c r="D5" i="13"/>
  <c r="D10" i="13"/>
  <c r="D12" i="13"/>
  <c r="D13" i="13"/>
  <c r="D11" i="13"/>
  <c r="D9" i="13"/>
  <c r="D15" i="13"/>
  <c r="D7" i="13"/>
  <c r="D8" i="13"/>
  <c r="D7" i="4"/>
  <c r="D11" i="4"/>
  <c r="D10" i="4"/>
  <c r="D3" i="4"/>
  <c r="D8" i="4"/>
  <c r="D5" i="4"/>
  <c r="D4" i="4"/>
  <c r="D6" i="4"/>
  <c r="D9" i="4"/>
  <c r="D3" i="2"/>
  <c r="D6" i="2"/>
  <c r="C4" i="1"/>
  <c r="C3" i="1"/>
  <c r="C6" i="1"/>
</calcChain>
</file>

<file path=xl/sharedStrings.xml><?xml version="1.0" encoding="utf-8"?>
<sst xmlns="http://schemas.openxmlformats.org/spreadsheetml/2006/main" count="478" uniqueCount="174">
  <si>
    <t>Winnings</t>
  </si>
  <si>
    <t>Score</t>
  </si>
  <si>
    <t>Average</t>
  </si>
  <si>
    <t>CALF ROPING</t>
  </si>
  <si>
    <t>Total</t>
  </si>
  <si>
    <t>Season</t>
  </si>
  <si>
    <t>1st Go</t>
  </si>
  <si>
    <t>2nd Go</t>
  </si>
  <si>
    <t>3rd Go</t>
  </si>
  <si>
    <t>on 3</t>
  </si>
  <si>
    <t>Finals</t>
  </si>
  <si>
    <t>BAREBACK</t>
  </si>
  <si>
    <t>SADDLE BRONC</t>
  </si>
  <si>
    <t>0/40 CALF ROPING</t>
  </si>
  <si>
    <t>BREAKAWAY</t>
  </si>
  <si>
    <t>STEER WRESTLING</t>
  </si>
  <si>
    <t>BARREL RACING</t>
  </si>
  <si>
    <t>TEAM ROPING</t>
  </si>
  <si>
    <t>BULL RIDING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</si>
  <si>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</si>
  <si>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</si>
  <si>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</si>
  <si>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</si>
  <si>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</si>
  <si>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</si>
  <si>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</si>
  <si>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</si>
  <si>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</si>
  <si>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</si>
  <si>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</si>
  <si>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</si>
  <si>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</si>
  <si>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</si>
  <si>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</si>
  <si>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</si>
  <si>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</si>
  <si>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</si>
  <si>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</si>
  <si>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</si>
  <si>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</si>
  <si>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</si>
  <si>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</si>
  <si>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</si>
  <si>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</si>
  <si>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</si>
  <si>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</si>
  <si>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</si>
  <si>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</si>
  <si>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Marty Howard</t>
  </si>
  <si>
    <t>Brenda Howard</t>
  </si>
  <si>
    <t>Mike Powell</t>
  </si>
  <si>
    <t>Andrew Leeper</t>
  </si>
  <si>
    <t>Bill Riley</t>
  </si>
  <si>
    <t>Scott Schaefer</t>
  </si>
  <si>
    <t>John Phillips</t>
  </si>
  <si>
    <t>Charlie Kenney</t>
  </si>
  <si>
    <t>Katie Lenhart</t>
  </si>
  <si>
    <t>Lisa Luther</t>
  </si>
  <si>
    <t>Standing</t>
  </si>
  <si>
    <t>Tannor Schuldt</t>
  </si>
  <si>
    <t>Eric Critten</t>
  </si>
  <si>
    <t>Carl Fordyce</t>
  </si>
  <si>
    <t>Place</t>
  </si>
  <si>
    <t>Catch Count</t>
  </si>
  <si>
    <t>Reed Boos</t>
  </si>
  <si>
    <t>Brooke Gray</t>
  </si>
  <si>
    <t>Jesse Boos</t>
  </si>
  <si>
    <t>Troy Gray</t>
  </si>
  <si>
    <t>Malachi Schroeder</t>
  </si>
  <si>
    <t>Ride Count</t>
  </si>
  <si>
    <t>Position</t>
  </si>
  <si>
    <t>Standings</t>
  </si>
  <si>
    <t>Count</t>
  </si>
  <si>
    <t>Colt Kingery</t>
  </si>
  <si>
    <t>Curtis Eickemeyer</t>
  </si>
  <si>
    <t>Marshall Samples</t>
  </si>
  <si>
    <t>Bobby Jeanes</t>
  </si>
  <si>
    <t>Cody Carlson</t>
  </si>
  <si>
    <t>Dustin Olmstead</t>
  </si>
  <si>
    <t>Zach Parr</t>
  </si>
  <si>
    <t>Danni Clover</t>
  </si>
  <si>
    <t>Morgan Quick</t>
  </si>
  <si>
    <t>Stannis Hoffmann</t>
  </si>
  <si>
    <t>Meredith Evans</t>
  </si>
  <si>
    <t>Angela McGraw</t>
  </si>
  <si>
    <t>Carol Knutson</t>
  </si>
  <si>
    <t>Sara Klein</t>
  </si>
  <si>
    <t>Clara Morris</t>
  </si>
  <si>
    <t>Jared Byer</t>
  </si>
  <si>
    <t>Cody Herrick</t>
  </si>
  <si>
    <t>Nik Austin</t>
  </si>
  <si>
    <t>Kip Austin</t>
  </si>
  <si>
    <t>Wayne Knutson</t>
  </si>
  <si>
    <t>Justin Newell</t>
  </si>
  <si>
    <t>Chad Jacobson</t>
  </si>
  <si>
    <t>Clint Tatum</t>
  </si>
  <si>
    <t>Travis McGraw</t>
  </si>
  <si>
    <t>Chad Day</t>
  </si>
  <si>
    <t>Cam Stolman</t>
  </si>
  <si>
    <t>Brent Watkins</t>
  </si>
  <si>
    <t>2018 IRA Finals</t>
  </si>
  <si>
    <t>Aaron Benson</t>
  </si>
  <si>
    <t>Vincent Benyshek</t>
  </si>
  <si>
    <t>Jade Coleman</t>
  </si>
  <si>
    <t>Tanner Fine</t>
  </si>
  <si>
    <t>Blake Moore</t>
  </si>
  <si>
    <t>Weston Pierschbacher</t>
  </si>
  <si>
    <t>Justin Haglund</t>
  </si>
  <si>
    <t>Evan Hecht</t>
  </si>
  <si>
    <t>Hoyt Kraeger</t>
  </si>
  <si>
    <t>Jacob Hanks</t>
  </si>
  <si>
    <t>Phil Reppert</t>
  </si>
  <si>
    <t>LeRoy Miller</t>
  </si>
  <si>
    <t>Levi Hopkins</t>
  </si>
  <si>
    <t>Carson Keiffer</t>
  </si>
  <si>
    <t>Clayton Amen</t>
  </si>
  <si>
    <t>Clay Greve</t>
  </si>
  <si>
    <t>Chester Raber</t>
  </si>
  <si>
    <t>Hunter Dreager</t>
  </si>
  <si>
    <t>Dustin Schrunk</t>
  </si>
  <si>
    <t>Austin Madison</t>
  </si>
  <si>
    <t>Patrick Martin</t>
  </si>
  <si>
    <t>Tyler Kimmel</t>
  </si>
  <si>
    <t>Tuffy Larson</t>
  </si>
  <si>
    <t>Marty Baker</t>
  </si>
  <si>
    <t>Buck Sells</t>
  </si>
  <si>
    <t>Rich Baker</t>
  </si>
  <si>
    <t>Joe Kimmel</t>
  </si>
  <si>
    <t>Craig Korkow</t>
  </si>
  <si>
    <t>Craig Arnold</t>
  </si>
  <si>
    <t>Dwight Doffin</t>
  </si>
  <si>
    <t>Jennifer Sells</t>
  </si>
  <si>
    <t>Haley Brown</t>
  </si>
  <si>
    <t>Amanda Shetler</t>
  </si>
  <si>
    <t>Lakoda Kelber</t>
  </si>
  <si>
    <t>Kelly Schrunk</t>
  </si>
  <si>
    <t>Shanie Adams</t>
  </si>
  <si>
    <t>Cheyanne Brown</t>
  </si>
  <si>
    <t>Cooper Bruce</t>
  </si>
  <si>
    <t>Mitch Barney</t>
  </si>
  <si>
    <t>Chance Johnson</t>
  </si>
  <si>
    <t>Ben Dales</t>
  </si>
  <si>
    <t>Kirk Feddersen</t>
  </si>
  <si>
    <t>Kyle Zellmer</t>
  </si>
  <si>
    <t>Dallas Klein</t>
  </si>
  <si>
    <t>Kurt Freudenburg</t>
  </si>
  <si>
    <t>David Herbold</t>
  </si>
  <si>
    <t>Chance Anderson</t>
  </si>
  <si>
    <t>Grant Ganserner</t>
  </si>
  <si>
    <t>Whalan Pickreill</t>
  </si>
  <si>
    <t>Gage Kraeger</t>
  </si>
  <si>
    <t>Colton Vossler</t>
  </si>
  <si>
    <t>Dalton Rumley</t>
  </si>
  <si>
    <t>Taylor Reazin</t>
  </si>
  <si>
    <t>Sissy Davie</t>
  </si>
  <si>
    <t>Deanna Keeton</t>
  </si>
  <si>
    <t>Brandi Moore</t>
  </si>
  <si>
    <t>Mallory Rock</t>
  </si>
  <si>
    <t>Colby Stollman</t>
  </si>
  <si>
    <t>Team</t>
  </si>
  <si>
    <t>70</t>
  </si>
  <si>
    <t>83</t>
  </si>
  <si>
    <t>80</t>
  </si>
  <si>
    <t>Travis Garrett</t>
  </si>
  <si>
    <t>320.10</t>
  </si>
  <si>
    <t>24</t>
  </si>
  <si>
    <t>65</t>
  </si>
  <si>
    <t>82</t>
  </si>
  <si>
    <t>81</t>
  </si>
  <si>
    <t>77</t>
  </si>
  <si>
    <t>53.35</t>
  </si>
  <si>
    <t>4.8</t>
  </si>
  <si>
    <t>9.2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</si>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</sst>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</numFmts>
  <fonts count="12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Fill="1" applyAlignment="1">
      <alignment horizontal="center"/>
    </xf>
    <xf numFmtId="8" fontId="2" fillId="0" borderId="0" xfId="1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Fill="1"/>
    <xf numFmtId="44" fontId="2" fillId="0" borderId="0" xfId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/>
    <xf numFmtId="44" fontId="2" fillId="0" borderId="0" xfId="1" applyFont="1" applyFill="1"/>
    <xf numFmtId="165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165" fontId="2" fillId="0" borderId="0" xfId="0" applyNumberFormat="1" applyFont="1" applyFill="1"/>
    <xf numFmtId="164" fontId="2" fillId="0" borderId="0" xfId="0" applyNumberFormat="1" applyFont="1" applyFill="1"/>
    <xf numFmtId="8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7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2" fontId="2" fillId="0" borderId="0" xfId="0" applyNumberFormat="1" applyFont="1" applyFill="1"/>
    <xf numFmtId="7" fontId="2" fillId="0" borderId="0" xfId="1" applyNumberFormat="1" applyFont="1" applyFill="1"/>
    <xf numFmtId="4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/>
    <xf numFmtId="4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44" fontId="9" fillId="0" borderId="0" xfId="1" applyFont="1" applyFill="1" applyAlignment="1">
      <alignment horizontal="center"/>
    </xf>
    <xf numFmtId="0" fontId="9" fillId="0" borderId="0" xfId="0" applyFont="1" applyFill="1" applyAlignment="1">
      <alignment wrapText="1"/>
    </xf>
    <xf numFmtId="49" fontId="9" fillId="0" borderId="0" xfId="0" quotePrefix="1" applyNumberFormat="1" applyFont="1" applyFill="1" applyAlignment="1">
      <alignment horizontal="center"/>
    </xf>
    <xf numFmtId="8" fontId="9" fillId="0" borderId="0" xfId="1" applyNumberFormat="1" applyFont="1" applyFill="1" applyAlignment="1">
      <alignment horizontal="center"/>
    </xf>
    <xf numFmtId="8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8" fontId="9" fillId="0" borderId="0" xfId="0" applyNumberFormat="1" applyFont="1" applyFill="1"/>
    <xf numFmtId="2" fontId="9" fillId="0" borderId="0" xfId="0" applyNumberFormat="1" applyFont="1" applyFill="1"/>
    <xf numFmtId="49" fontId="9" fillId="0" borderId="0" xfId="0" applyNumberFormat="1" applyFont="1" applyFill="1"/>
    <xf numFmtId="44" fontId="9" fillId="0" borderId="0" xfId="1" applyFont="1" applyFill="1"/>
    <xf numFmtId="0" fontId="9" fillId="0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4" fontId="9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Fill="1"/>
    <xf numFmtId="164" fontId="9" fillId="0" borderId="0" xfId="0" applyNumberFormat="1" applyFont="1" applyFill="1"/>
    <xf numFmtId="49" fontId="9" fillId="0" borderId="0" xfId="1" applyNumberFormat="1" applyFont="1" applyFill="1"/>
    <xf numFmtId="0" fontId="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Normal="100" workbookViewId="0">
      <selection activeCell="C12" sqref="C10:C12"/>
    </sheetView>
  </sheetViews>
  <sheetFormatPr defaultColWidth="8.85546875" defaultRowHeight="15.75" x14ac:dyDescent="0.25"/>
  <cols>
    <col min="1" max="1" width="2.5703125" style="1" bestFit="1" customWidth="1"/>
    <col min="2" max="2" width="19.28515625" style="2" bestFit="1" customWidth="1"/>
    <col min="3" max="3" width="13.28515625" style="2" bestFit="1" customWidth="1"/>
    <col min="4" max="4" width="12.5703125" style="2" bestFit="1" customWidth="1"/>
    <col min="5" max="5" width="8" style="16" bestFit="1" customWidth="1"/>
    <col min="6" max="6" width="10.5703125" style="2" bestFit="1" customWidth="1"/>
    <col min="7" max="7" width="8" style="16" bestFit="1" customWidth="1"/>
    <col min="8" max="8" width="10.5703125" style="2" bestFit="1" customWidth="1"/>
    <col min="9" max="9" width="8.140625" style="1" bestFit="1" customWidth="1"/>
    <col min="10" max="10" width="10.5703125" style="2" bestFit="1" customWidth="1"/>
    <col min="11" max="11" width="9.85546875" style="4" bestFit="1" customWidth="1"/>
    <col min="12" max="12" width="10.5703125" style="2" bestFit="1" customWidth="1"/>
    <col min="13" max="13" width="12.140625" style="2" bestFit="1" customWidth="1"/>
    <col min="14" max="14" width="13.140625" style="12" bestFit="1" customWidth="1"/>
    <col min="15" max="16384" width="8.85546875" style="5"/>
  </cols>
  <sheetData>
    <row r="1" spans="1:15" ht="24.95" customHeight="1" x14ac:dyDescent="0.25">
      <c r="B1" s="32" t="s">
        <v>11</v>
      </c>
      <c r="C1" s="2" t="s">
        <v>0</v>
      </c>
      <c r="D1" s="2" t="s">
        <v>0</v>
      </c>
      <c r="E1" s="3" t="s">
        <v>1</v>
      </c>
      <c r="F1" s="2" t="s">
        <v>0</v>
      </c>
      <c r="G1" s="3" t="s">
        <v>1</v>
      </c>
      <c r="H1" s="2" t="s">
        <v>0</v>
      </c>
      <c r="I1" s="1" t="s">
        <v>1</v>
      </c>
      <c r="J1" s="2" t="s">
        <v>0</v>
      </c>
      <c r="K1" s="4" t="s">
        <v>2</v>
      </c>
      <c r="L1" s="2" t="s">
        <v>0</v>
      </c>
      <c r="M1" s="2" t="s">
        <v>0</v>
      </c>
      <c r="N1" s="35" t="s">
        <v>69</v>
      </c>
    </row>
    <row r="2" spans="1:15" ht="24.95" customHeight="1" x14ac:dyDescent="0.25">
      <c r="B2" s="2" t="s">
        <v>100</v>
      </c>
      <c r="C2" s="2" t="s">
        <v>4</v>
      </c>
      <c r="D2" s="2" t="s">
        <v>5</v>
      </c>
      <c r="E2" s="3" t="s">
        <v>6</v>
      </c>
      <c r="F2" s="2" t="s">
        <v>6</v>
      </c>
      <c r="G2" s="3" t="s">
        <v>7</v>
      </c>
      <c r="H2" s="2" t="s">
        <v>7</v>
      </c>
      <c r="I2" s="1" t="s">
        <v>8</v>
      </c>
      <c r="J2" s="2" t="s">
        <v>8</v>
      </c>
      <c r="K2" s="4" t="s">
        <v>9</v>
      </c>
      <c r="L2" s="2" t="s">
        <v>2</v>
      </c>
      <c r="M2" s="2" t="s">
        <v>10</v>
      </c>
      <c r="N2" s="35"/>
    </row>
    <row r="3" spans="1:15" s="12" customFormat="1" ht="24.95" customHeight="1" x14ac:dyDescent="0.25">
      <c r="A3" s="39">
        <v>1</v>
      </c>
      <c r="B3" s="39" t="s">
        <v>79</v>
      </c>
      <c r="C3" s="7">
        <f t="shared" ref="C3:C8" si="0">SUM(D3+M3)</f>
        <v>4129.84</v>
      </c>
      <c r="D3" s="8">
        <v>2522.96</v>
      </c>
      <c r="E3" s="4"/>
      <c r="F3" s="8"/>
      <c r="G3" s="4">
        <v>73</v>
      </c>
      <c r="H3" s="7">
        <v>438.24</v>
      </c>
      <c r="I3" s="4">
        <v>69</v>
      </c>
      <c r="J3" s="10">
        <v>730.4</v>
      </c>
      <c r="K3" s="3">
        <f t="shared" ref="K3:K8" si="1">E3+G3+I3</f>
        <v>142</v>
      </c>
      <c r="L3" s="8">
        <v>438.24</v>
      </c>
      <c r="M3" s="7">
        <f t="shared" ref="M3:M8" si="2">F3+H3+J3+L3</f>
        <v>1606.8799999999999</v>
      </c>
      <c r="N3" s="12">
        <f t="shared" ref="N3:N8" si="3">COUNTA(I3,G3,E3)</f>
        <v>2</v>
      </c>
      <c r="O3" s="11"/>
    </row>
    <row r="4" spans="1:15" s="12" customFormat="1" ht="24.95" customHeight="1" x14ac:dyDescent="0.25">
      <c r="A4" s="39">
        <v>2</v>
      </c>
      <c r="B4" s="39" t="s">
        <v>101</v>
      </c>
      <c r="C4" s="13">
        <f t="shared" si="0"/>
        <v>2776.08</v>
      </c>
      <c r="D4" s="8">
        <v>1707.04</v>
      </c>
      <c r="E4" s="14">
        <v>64</v>
      </c>
      <c r="F4" s="10">
        <v>730.4</v>
      </c>
      <c r="G4" s="14">
        <v>63</v>
      </c>
      <c r="H4" s="7"/>
      <c r="I4" s="14"/>
      <c r="J4" s="8"/>
      <c r="K4" s="3">
        <f t="shared" si="1"/>
        <v>127</v>
      </c>
      <c r="L4" s="8">
        <v>338.64</v>
      </c>
      <c r="M4" s="7">
        <f t="shared" si="2"/>
        <v>1069.04</v>
      </c>
      <c r="N4" s="12">
        <f t="shared" si="3"/>
        <v>2</v>
      </c>
    </row>
    <row r="5" spans="1:15" s="12" customFormat="1" ht="24.95" customHeight="1" x14ac:dyDescent="0.25">
      <c r="A5" s="6" t="s">
        <v>21</v>
      </c>
      <c r="B5" s="39" t="s">
        <v>105</v>
      </c>
      <c r="C5" s="13">
        <f t="shared" si="0"/>
        <v>762.32</v>
      </c>
      <c r="D5" s="10">
        <v>244.4</v>
      </c>
      <c r="E5" s="4"/>
      <c r="F5" s="10"/>
      <c r="G5" s="4">
        <v>68</v>
      </c>
      <c r="H5" s="10">
        <v>292.16000000000003</v>
      </c>
      <c r="I5" s="14"/>
      <c r="J5" s="10"/>
      <c r="K5" s="3">
        <f t="shared" si="1"/>
        <v>68</v>
      </c>
      <c r="L5" s="8">
        <v>225.76</v>
      </c>
      <c r="M5" s="7">
        <f t="shared" si="2"/>
        <v>517.92000000000007</v>
      </c>
      <c r="N5" s="12">
        <f t="shared" si="3"/>
        <v>1</v>
      </c>
      <c r="O5" s="5"/>
    </row>
    <row r="6" spans="1:15" ht="24.95" customHeight="1" x14ac:dyDescent="0.25">
      <c r="A6" s="39">
        <v>4</v>
      </c>
      <c r="B6" s="39" t="s">
        <v>102</v>
      </c>
      <c r="C6" s="13">
        <f t="shared" si="0"/>
        <v>565.88</v>
      </c>
      <c r="D6" s="10">
        <v>565.88</v>
      </c>
      <c r="E6" s="4"/>
      <c r="F6" s="10"/>
      <c r="G6" s="4">
        <v>65</v>
      </c>
      <c r="H6" s="10"/>
      <c r="I6" s="14"/>
      <c r="J6" s="10"/>
      <c r="K6" s="3">
        <f t="shared" si="1"/>
        <v>65</v>
      </c>
      <c r="L6" s="8">
        <v>0</v>
      </c>
      <c r="M6" s="7">
        <f t="shared" si="2"/>
        <v>0</v>
      </c>
      <c r="N6" s="12">
        <f t="shared" si="3"/>
        <v>1</v>
      </c>
    </row>
    <row r="7" spans="1:15" ht="24.75" customHeight="1" x14ac:dyDescent="0.25">
      <c r="A7" s="6" t="s">
        <v>23</v>
      </c>
      <c r="B7" s="39" t="s">
        <v>103</v>
      </c>
      <c r="C7" s="13">
        <f t="shared" si="0"/>
        <v>272.60000000000002</v>
      </c>
      <c r="D7" s="10">
        <v>272.60000000000002</v>
      </c>
      <c r="E7" s="4"/>
      <c r="F7" s="10"/>
      <c r="G7" s="4"/>
      <c r="H7" s="10"/>
      <c r="I7" s="14"/>
      <c r="J7" s="10"/>
      <c r="K7" s="3">
        <f t="shared" si="1"/>
        <v>0</v>
      </c>
      <c r="L7" s="8">
        <v>0</v>
      </c>
      <c r="M7" s="7">
        <f t="shared" si="2"/>
        <v>0</v>
      </c>
      <c r="N7" s="12">
        <f t="shared" si="3"/>
        <v>0</v>
      </c>
    </row>
    <row r="8" spans="1:15" ht="24.95" customHeight="1" x14ac:dyDescent="0.25">
      <c r="A8" s="6" t="s">
        <v>24</v>
      </c>
      <c r="B8" s="39" t="s">
        <v>104</v>
      </c>
      <c r="C8" s="13">
        <f t="shared" si="0"/>
        <v>255.68</v>
      </c>
      <c r="D8" s="8">
        <v>255.68</v>
      </c>
      <c r="E8" s="4"/>
      <c r="F8" s="10"/>
      <c r="G8" s="4"/>
      <c r="H8" s="10"/>
      <c r="I8" s="14"/>
      <c r="J8" s="10"/>
      <c r="K8" s="3">
        <f t="shared" si="1"/>
        <v>0</v>
      </c>
      <c r="L8" s="8">
        <v>0</v>
      </c>
      <c r="M8" s="7">
        <f t="shared" si="2"/>
        <v>0</v>
      </c>
      <c r="N8" s="12">
        <f t="shared" si="3"/>
        <v>0</v>
      </c>
    </row>
    <row r="9" spans="1:15" ht="20.100000000000001" customHeight="1" x14ac:dyDescent="0.25">
      <c r="C9" s="38"/>
      <c r="E9" s="4"/>
      <c r="G9" s="4"/>
      <c r="L9" s="10"/>
      <c r="M9" s="15"/>
    </row>
    <row r="10" spans="1:15" ht="20.100000000000001" customHeight="1" x14ac:dyDescent="0.25">
      <c r="E10" s="4"/>
      <c r="G10" s="4"/>
      <c r="L10" s="10"/>
      <c r="M10" s="15"/>
    </row>
    <row r="11" spans="1:15" x14ac:dyDescent="0.25">
      <c r="E11" s="4"/>
      <c r="G11" s="4"/>
    </row>
    <row r="12" spans="1:15" x14ac:dyDescent="0.25">
      <c r="E12" s="4"/>
      <c r="G12" s="4"/>
    </row>
  </sheetData>
  <sortState ref="A3:N8">
    <sortCondition descending="1" ref="C3:C8"/>
  </sortState>
  <phoneticPr fontId="0" type="noConversion"/>
  <printOptions gridLines="1"/>
  <pageMargins left="0.25" right="0.25" top="1" bottom="1" header="0.5" footer="0.5"/>
  <pageSetup scale="91" orientation="landscape" r:id="rId1"/>
  <headerFooter alignWithMargins="0">
    <oddHeader>&amp;C&amp;"Arial,Bold"&amp;28 &amp;"-,Regular"BAREBACK STANDINGS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90" zoomScaleNormal="90" workbookViewId="0">
      <selection activeCell="F6" sqref="F6"/>
    </sheetView>
  </sheetViews>
  <sheetFormatPr defaultColWidth="9.140625" defaultRowHeight="15.75" x14ac:dyDescent="0.25"/>
  <cols>
    <col min="1" max="1" width="9.140625" style="12"/>
    <col min="2" max="2" width="10.7109375" style="18" customWidth="1"/>
    <col min="3" max="3" width="23" style="17" customWidth="1"/>
    <col min="4" max="4" width="13.28515625" style="12" bestFit="1" customWidth="1"/>
    <col min="5" max="5" width="12.5703125" style="12" bestFit="1" customWidth="1"/>
    <col min="6" max="6" width="8" style="16" bestFit="1" customWidth="1"/>
    <col min="7" max="7" width="10.42578125" style="18" customWidth="1"/>
    <col min="8" max="8" width="8.5703125" style="18" bestFit="1" customWidth="1"/>
    <col min="9" max="9" width="10.42578125" style="24" bestFit="1" customWidth="1"/>
    <col min="10" max="10" width="8.28515625" style="29" bestFit="1" customWidth="1"/>
    <col min="11" max="11" width="10.5703125" style="29" bestFit="1" customWidth="1"/>
    <col min="12" max="12" width="9.85546875" style="16" bestFit="1" customWidth="1"/>
    <col min="13" max="13" width="14.28515625" style="18" customWidth="1"/>
    <col min="14" max="14" width="13.42578125" style="18" bestFit="1" customWidth="1"/>
    <col min="15" max="15" width="9.42578125" style="12" customWidth="1"/>
    <col min="16" max="16384" width="9.140625" style="12"/>
  </cols>
  <sheetData>
    <row r="1" spans="1:15" ht="24.95" customHeight="1" x14ac:dyDescent="0.25">
      <c r="B1" s="6"/>
      <c r="C1" s="33" t="s">
        <v>12</v>
      </c>
      <c r="D1" s="17" t="s">
        <v>0</v>
      </c>
      <c r="E1" s="17" t="s">
        <v>0</v>
      </c>
      <c r="F1" s="3" t="s">
        <v>1</v>
      </c>
      <c r="G1" s="6" t="s">
        <v>0</v>
      </c>
      <c r="H1" s="6" t="s">
        <v>1</v>
      </c>
      <c r="I1" s="21" t="s">
        <v>0</v>
      </c>
      <c r="J1" s="26" t="s">
        <v>1</v>
      </c>
      <c r="K1" s="26" t="s">
        <v>0</v>
      </c>
      <c r="L1" s="3" t="s">
        <v>2</v>
      </c>
      <c r="M1" s="6" t="s">
        <v>0</v>
      </c>
      <c r="N1" s="6" t="s">
        <v>0</v>
      </c>
      <c r="O1" s="35" t="s">
        <v>69</v>
      </c>
    </row>
    <row r="2" spans="1:15" ht="24.95" customHeight="1" x14ac:dyDescent="0.25">
      <c r="A2" s="12" t="s">
        <v>70</v>
      </c>
      <c r="B2" s="6" t="s">
        <v>71</v>
      </c>
      <c r="C2" s="17" t="s">
        <v>100</v>
      </c>
      <c r="D2" s="17" t="s">
        <v>4</v>
      </c>
      <c r="E2" s="17" t="s">
        <v>5</v>
      </c>
      <c r="F2" s="3" t="s">
        <v>6</v>
      </c>
      <c r="G2" s="6" t="s">
        <v>6</v>
      </c>
      <c r="H2" s="6" t="s">
        <v>7</v>
      </c>
      <c r="I2" s="21" t="s">
        <v>7</v>
      </c>
      <c r="J2" s="26" t="s">
        <v>8</v>
      </c>
      <c r="K2" s="26" t="s">
        <v>8</v>
      </c>
      <c r="L2" s="3" t="s">
        <v>9</v>
      </c>
      <c r="M2" s="6" t="s">
        <v>2</v>
      </c>
      <c r="N2" s="6" t="s">
        <v>10</v>
      </c>
      <c r="O2" s="35" t="s">
        <v>72</v>
      </c>
    </row>
    <row r="3" spans="1:15" ht="24.95" customHeight="1" x14ac:dyDescent="0.25">
      <c r="A3" s="6" t="s">
        <v>19</v>
      </c>
      <c r="B3" s="39">
        <v>1</v>
      </c>
      <c r="C3" s="39" t="s">
        <v>51</v>
      </c>
      <c r="D3" s="7">
        <f t="shared" ref="D3:D8" si="0">SUM(E3+N3)</f>
        <v>4386.57</v>
      </c>
      <c r="E3" s="7">
        <v>3131.61</v>
      </c>
      <c r="F3" s="4">
        <v>69</v>
      </c>
      <c r="G3" s="7">
        <v>146.08000000000001</v>
      </c>
      <c r="H3" s="9">
        <v>71</v>
      </c>
      <c r="I3" s="31">
        <v>292.16000000000003</v>
      </c>
      <c r="J3" s="3">
        <v>82</v>
      </c>
      <c r="K3" s="24">
        <v>365.2</v>
      </c>
      <c r="L3" s="3">
        <f t="shared" ref="L3:L8" si="1">J3+H3+F3</f>
        <v>222</v>
      </c>
      <c r="M3" s="8">
        <v>451.52</v>
      </c>
      <c r="N3" s="7">
        <f t="shared" ref="N3:N8" si="2">SUM(G3+I3+K3+M3)</f>
        <v>1254.96</v>
      </c>
      <c r="O3" s="12">
        <f t="shared" ref="O3:O8" si="3">COUNTA(J3,H3,F3)</f>
        <v>3</v>
      </c>
    </row>
    <row r="4" spans="1:15" ht="24.95" customHeight="1" x14ac:dyDescent="0.25">
      <c r="A4" s="6" t="s">
        <v>20</v>
      </c>
      <c r="B4" s="39">
        <v>2</v>
      </c>
      <c r="C4" s="39" t="s">
        <v>106</v>
      </c>
      <c r="D4" s="7">
        <f t="shared" si="0"/>
        <v>2346.98</v>
      </c>
      <c r="E4" s="7">
        <v>1536.9</v>
      </c>
      <c r="F4" s="14">
        <v>75</v>
      </c>
      <c r="G4" s="7">
        <v>365.2</v>
      </c>
      <c r="H4" s="9"/>
      <c r="I4" s="31">
        <v>0</v>
      </c>
      <c r="J4" s="3">
        <v>81</v>
      </c>
      <c r="K4" s="31">
        <v>219.12</v>
      </c>
      <c r="L4" s="3">
        <f t="shared" si="1"/>
        <v>156</v>
      </c>
      <c r="M4" s="8">
        <v>225.76</v>
      </c>
      <c r="N4" s="7">
        <f t="shared" si="2"/>
        <v>810.07999999999993</v>
      </c>
      <c r="O4" s="12">
        <f t="shared" si="3"/>
        <v>2</v>
      </c>
    </row>
    <row r="5" spans="1:15" ht="24.95" customHeight="1" x14ac:dyDescent="0.25">
      <c r="A5" s="6" t="s">
        <v>23</v>
      </c>
      <c r="B5" s="39">
        <v>3</v>
      </c>
      <c r="C5" s="39" t="s">
        <v>73</v>
      </c>
      <c r="D5" s="7">
        <f t="shared" si="0"/>
        <v>1935.92</v>
      </c>
      <c r="E5" s="7">
        <v>1676.96</v>
      </c>
      <c r="F5" s="4">
        <v>67</v>
      </c>
      <c r="G5" s="7"/>
      <c r="H5" s="6" t="s">
        <v>166</v>
      </c>
      <c r="I5" s="31">
        <v>146.08000000000001</v>
      </c>
      <c r="J5" s="3"/>
      <c r="K5" s="21"/>
      <c r="L5" s="3">
        <f t="shared" si="1"/>
        <v>132</v>
      </c>
      <c r="M5" s="8">
        <v>112.88</v>
      </c>
      <c r="N5" s="7">
        <f t="shared" si="2"/>
        <v>258.96000000000004</v>
      </c>
      <c r="O5" s="12">
        <f t="shared" si="3"/>
        <v>2</v>
      </c>
    </row>
    <row r="6" spans="1:15" ht="24.95" customHeight="1" x14ac:dyDescent="0.25">
      <c r="A6" s="6" t="s">
        <v>22</v>
      </c>
      <c r="B6" s="39">
        <v>4</v>
      </c>
      <c r="C6" s="39" t="s">
        <v>108</v>
      </c>
      <c r="D6" s="7">
        <f t="shared" si="0"/>
        <v>1326.18</v>
      </c>
      <c r="E6" s="8">
        <v>476.26</v>
      </c>
      <c r="F6" s="4">
        <v>73</v>
      </c>
      <c r="G6" s="7">
        <v>219.12</v>
      </c>
      <c r="H6" s="9">
        <v>71</v>
      </c>
      <c r="I6" s="8">
        <v>292.16000000000003</v>
      </c>
      <c r="J6" s="3">
        <v>69</v>
      </c>
      <c r="K6" s="21"/>
      <c r="L6" s="3">
        <f t="shared" si="1"/>
        <v>213</v>
      </c>
      <c r="M6" s="8">
        <v>338.64</v>
      </c>
      <c r="N6" s="7">
        <f t="shared" si="2"/>
        <v>849.92000000000007</v>
      </c>
      <c r="O6" s="12">
        <f t="shared" si="3"/>
        <v>3</v>
      </c>
    </row>
    <row r="7" spans="1:15" ht="24.95" customHeight="1" x14ac:dyDescent="0.25">
      <c r="A7" s="6" t="s">
        <v>21</v>
      </c>
      <c r="B7" s="39">
        <v>5</v>
      </c>
      <c r="C7" s="39" t="s">
        <v>107</v>
      </c>
      <c r="D7" s="7">
        <f t="shared" si="0"/>
        <v>728.88</v>
      </c>
      <c r="E7" s="7">
        <v>582.79999999999995</v>
      </c>
      <c r="F7" s="4"/>
      <c r="G7" s="7"/>
      <c r="H7" s="9"/>
      <c r="I7" s="31">
        <v>0</v>
      </c>
      <c r="J7" s="3">
        <v>78</v>
      </c>
      <c r="K7" s="21">
        <v>146.08000000000001</v>
      </c>
      <c r="L7" s="3">
        <f t="shared" si="1"/>
        <v>78</v>
      </c>
      <c r="M7" s="8"/>
      <c r="N7" s="7">
        <f t="shared" si="2"/>
        <v>146.08000000000001</v>
      </c>
      <c r="O7" s="12">
        <f t="shared" si="3"/>
        <v>1</v>
      </c>
    </row>
    <row r="8" spans="1:15" ht="24.95" customHeight="1" x14ac:dyDescent="0.25">
      <c r="A8" s="6" t="s">
        <v>23</v>
      </c>
      <c r="B8" s="6" t="s">
        <v>24</v>
      </c>
      <c r="C8" s="45" t="s">
        <v>109</v>
      </c>
      <c r="D8" s="7">
        <f t="shared" si="0"/>
        <v>0</v>
      </c>
      <c r="E8" s="8">
        <v>0</v>
      </c>
      <c r="F8" s="4"/>
      <c r="G8" s="7"/>
      <c r="H8" s="6"/>
      <c r="I8" s="21"/>
      <c r="J8" s="26"/>
      <c r="K8" s="26"/>
      <c r="L8" s="3">
        <f t="shared" si="1"/>
        <v>0</v>
      </c>
      <c r="M8" s="6"/>
      <c r="N8" s="7">
        <f t="shared" si="2"/>
        <v>0</v>
      </c>
      <c r="O8" s="12">
        <f t="shared" si="3"/>
        <v>0</v>
      </c>
    </row>
    <row r="9" spans="1:15" ht="24.95" customHeight="1" x14ac:dyDescent="0.25">
      <c r="A9" s="6"/>
      <c r="B9" s="6"/>
      <c r="D9" s="7"/>
      <c r="E9" s="8"/>
      <c r="F9" s="4"/>
      <c r="G9" s="7"/>
      <c r="H9" s="6"/>
      <c r="I9" s="28"/>
      <c r="J9" s="26"/>
      <c r="K9" s="7"/>
      <c r="L9" s="3"/>
      <c r="M9" s="7"/>
      <c r="N9" s="7"/>
    </row>
    <row r="10" spans="1:15" ht="24.95" customHeight="1" x14ac:dyDescent="0.25">
      <c r="A10" s="6"/>
      <c r="B10" s="6"/>
      <c r="D10" s="7"/>
      <c r="E10" s="8"/>
      <c r="F10" s="4"/>
      <c r="G10" s="7"/>
      <c r="H10" s="6"/>
      <c r="I10" s="21"/>
      <c r="J10" s="26"/>
      <c r="K10" s="26"/>
      <c r="L10" s="3"/>
      <c r="M10" s="6"/>
      <c r="N10" s="7"/>
    </row>
    <row r="11" spans="1:15" ht="24.95" customHeight="1" x14ac:dyDescent="0.25">
      <c r="A11" s="6"/>
      <c r="B11" s="6"/>
      <c r="D11" s="7"/>
      <c r="E11" s="8"/>
      <c r="F11" s="4"/>
      <c r="G11" s="7"/>
      <c r="H11" s="6"/>
      <c r="I11" s="21"/>
      <c r="J11" s="26"/>
      <c r="K11" s="26"/>
      <c r="L11" s="3"/>
      <c r="M11" s="6"/>
      <c r="N11" s="7"/>
    </row>
    <row r="12" spans="1:15" ht="24.95" customHeight="1" x14ac:dyDescent="0.25">
      <c r="A12" s="6"/>
      <c r="B12" s="6"/>
      <c r="D12" s="7"/>
      <c r="E12" s="8"/>
      <c r="F12" s="4"/>
      <c r="L12" s="3"/>
      <c r="N12" s="7"/>
    </row>
    <row r="13" spans="1:15" ht="24.95" customHeight="1" x14ac:dyDescent="0.25">
      <c r="A13" s="6"/>
      <c r="B13" s="6"/>
      <c r="D13" s="7"/>
      <c r="E13" s="8"/>
      <c r="F13" s="4"/>
      <c r="L13" s="3"/>
      <c r="N13" s="7"/>
    </row>
  </sheetData>
  <sortState ref="A3:O8">
    <sortCondition descending="1" ref="D3:D8"/>
  </sortState>
  <phoneticPr fontId="0" type="noConversion"/>
  <printOptions gridLines="1"/>
  <pageMargins left="0" right="0" top="1" bottom="1" header="0.5" footer="0.5"/>
  <pageSetup scale="81" orientation="landscape" r:id="rId1"/>
  <headerFooter alignWithMargins="0">
    <oddHeader>&amp;C&amp;"-,Regular"&amp;28SADDLE BRONC STANDINGS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5" zoomScaleNormal="75" workbookViewId="0">
      <selection activeCell="G19" sqref="G19:P19"/>
    </sheetView>
  </sheetViews>
  <sheetFormatPr defaultColWidth="9.140625" defaultRowHeight="18.75" x14ac:dyDescent="0.3"/>
  <cols>
    <col min="1" max="1" width="5.5703125" style="46" customWidth="1"/>
    <col min="2" max="2" width="12.42578125" style="59" bestFit="1" customWidth="1"/>
    <col min="3" max="3" width="26.85546875" style="49" customWidth="1"/>
    <col min="4" max="4" width="13.28515625" style="46" bestFit="1" customWidth="1"/>
    <col min="5" max="5" width="12.5703125" style="46" bestFit="1" customWidth="1"/>
    <col min="6" max="6" width="8" style="58" bestFit="1" customWidth="1"/>
    <col min="7" max="7" width="10.5703125" style="46" bestFit="1" customWidth="1"/>
    <col min="8" max="8" width="8" style="58" bestFit="1" customWidth="1"/>
    <col min="9" max="9" width="10.5703125" style="46" bestFit="1" customWidth="1"/>
    <col min="10" max="10" width="8.28515625" style="58" bestFit="1" customWidth="1"/>
    <col min="11" max="11" width="12" style="60" bestFit="1" customWidth="1"/>
    <col min="12" max="12" width="9.85546875" style="46" bestFit="1" customWidth="1"/>
    <col min="13" max="13" width="13.7109375" style="60" customWidth="1"/>
    <col min="14" max="14" width="14" style="46" customWidth="1"/>
    <col min="15" max="16384" width="9.140625" style="46"/>
  </cols>
  <sheetData>
    <row r="1" spans="1:17" ht="24.95" customHeight="1" x14ac:dyDescent="0.3">
      <c r="B1" s="47"/>
      <c r="C1" s="48" t="s">
        <v>3</v>
      </c>
      <c r="D1" s="49" t="s">
        <v>0</v>
      </c>
      <c r="E1" s="49" t="s">
        <v>0</v>
      </c>
      <c r="F1" s="50" t="s">
        <v>1</v>
      </c>
      <c r="G1" s="49" t="s">
        <v>0</v>
      </c>
      <c r="H1" s="50" t="s">
        <v>1</v>
      </c>
      <c r="I1" s="49" t="s">
        <v>0</v>
      </c>
      <c r="J1" s="50" t="s">
        <v>1</v>
      </c>
      <c r="K1" s="51" t="s">
        <v>0</v>
      </c>
      <c r="L1" s="49" t="s">
        <v>2</v>
      </c>
      <c r="M1" s="51" t="s">
        <v>0</v>
      </c>
      <c r="N1" s="49" t="s">
        <v>0</v>
      </c>
      <c r="O1" s="52" t="s">
        <v>63</v>
      </c>
    </row>
    <row r="2" spans="1:17" x14ac:dyDescent="0.3">
      <c r="A2" s="46" t="s">
        <v>70</v>
      </c>
      <c r="B2" s="47" t="s">
        <v>62</v>
      </c>
      <c r="C2" s="49" t="s">
        <v>100</v>
      </c>
      <c r="D2" s="49" t="s">
        <v>4</v>
      </c>
      <c r="E2" s="49" t="s">
        <v>5</v>
      </c>
      <c r="F2" s="50" t="s">
        <v>6</v>
      </c>
      <c r="G2" s="49" t="s">
        <v>6</v>
      </c>
      <c r="H2" s="50" t="s">
        <v>7</v>
      </c>
      <c r="I2" s="49" t="s">
        <v>7</v>
      </c>
      <c r="J2" s="50" t="s">
        <v>8</v>
      </c>
      <c r="K2" s="51" t="s">
        <v>8</v>
      </c>
      <c r="L2" s="49" t="s">
        <v>9</v>
      </c>
      <c r="M2" s="51" t="s">
        <v>2</v>
      </c>
      <c r="N2" s="49" t="s">
        <v>10</v>
      </c>
      <c r="O2" s="52" t="s">
        <v>72</v>
      </c>
    </row>
    <row r="3" spans="1:17" ht="24.95" customHeight="1" x14ac:dyDescent="0.3">
      <c r="A3" s="53" t="s">
        <v>19</v>
      </c>
      <c r="B3" s="40">
        <v>1</v>
      </c>
      <c r="C3" s="40" t="s">
        <v>64</v>
      </c>
      <c r="D3" s="54">
        <f t="shared" ref="D3:D11" si="0">SUM(E3+N3)</f>
        <v>4929.66</v>
      </c>
      <c r="E3" s="55">
        <v>3696.4</v>
      </c>
      <c r="F3" s="56">
        <v>11.3</v>
      </c>
      <c r="G3" s="55">
        <v>168.52</v>
      </c>
      <c r="H3" s="56">
        <v>9.8000000000000007</v>
      </c>
      <c r="I3" s="55">
        <v>252.78</v>
      </c>
      <c r="J3" s="56">
        <v>8.8000000000000007</v>
      </c>
      <c r="K3" s="54">
        <v>421.3</v>
      </c>
      <c r="L3" s="56">
        <f t="shared" ref="L3:L11" si="1">F3+H3+J3</f>
        <v>29.900000000000002</v>
      </c>
      <c r="M3" s="54">
        <v>390.66</v>
      </c>
      <c r="N3" s="54">
        <f t="shared" ref="N3:N11" si="2">G3+I3+K3+M3</f>
        <v>1233.26</v>
      </c>
      <c r="O3" s="46">
        <f t="shared" ref="O3:O11" si="3">COUNTA(J3,H3,F3)</f>
        <v>3</v>
      </c>
      <c r="Q3" s="57"/>
    </row>
    <row r="4" spans="1:17" ht="24.95" customHeight="1" x14ac:dyDescent="0.3">
      <c r="A4" s="53" t="s">
        <v>21</v>
      </c>
      <c r="B4" s="40">
        <v>2</v>
      </c>
      <c r="C4" s="40" t="s">
        <v>59</v>
      </c>
      <c r="D4" s="54">
        <f t="shared" si="0"/>
        <v>2236.73</v>
      </c>
      <c r="E4" s="55">
        <v>2236.73</v>
      </c>
      <c r="F4" s="56">
        <v>14.5</v>
      </c>
      <c r="G4" s="55">
        <v>0</v>
      </c>
      <c r="H4" s="56"/>
      <c r="I4" s="55"/>
      <c r="J4" s="56"/>
      <c r="K4" s="54"/>
      <c r="L4" s="56">
        <f t="shared" si="1"/>
        <v>14.5</v>
      </c>
      <c r="M4" s="54"/>
      <c r="N4" s="54">
        <f t="shared" si="2"/>
        <v>0</v>
      </c>
      <c r="O4" s="46">
        <f t="shared" si="3"/>
        <v>1</v>
      </c>
    </row>
    <row r="5" spans="1:17" ht="24.95" customHeight="1" x14ac:dyDescent="0.3">
      <c r="A5" s="53" t="s">
        <v>20</v>
      </c>
      <c r="B5" s="40">
        <v>3</v>
      </c>
      <c r="C5" s="40" t="s">
        <v>119</v>
      </c>
      <c r="D5" s="54">
        <f t="shared" si="0"/>
        <v>1995.9299999999998</v>
      </c>
      <c r="E5" s="55">
        <v>1490.37</v>
      </c>
      <c r="F5" s="56">
        <v>11</v>
      </c>
      <c r="G5" s="55">
        <v>252.78</v>
      </c>
      <c r="H5" s="56"/>
      <c r="I5" s="55"/>
      <c r="J5" s="56">
        <v>9.3000000000000007</v>
      </c>
      <c r="K5" s="54">
        <v>252.78</v>
      </c>
      <c r="L5" s="56">
        <f t="shared" si="1"/>
        <v>20.3</v>
      </c>
      <c r="M5" s="54"/>
      <c r="N5" s="54">
        <f t="shared" si="2"/>
        <v>505.56</v>
      </c>
      <c r="O5" s="46">
        <f t="shared" si="3"/>
        <v>2</v>
      </c>
    </row>
    <row r="6" spans="1:17" ht="24.95" customHeight="1" x14ac:dyDescent="0.3">
      <c r="A6" s="53" t="s">
        <v>22</v>
      </c>
      <c r="B6" s="40">
        <v>4</v>
      </c>
      <c r="C6" s="40" t="s">
        <v>120</v>
      </c>
      <c r="D6" s="54">
        <f t="shared" si="0"/>
        <v>1887.6100000000001</v>
      </c>
      <c r="E6" s="55">
        <v>1458.65</v>
      </c>
      <c r="F6" s="56">
        <v>13.8</v>
      </c>
      <c r="G6" s="55">
        <v>0</v>
      </c>
      <c r="H6" s="56">
        <v>10.199999999999999</v>
      </c>
      <c r="I6" s="55">
        <v>168.52</v>
      </c>
      <c r="J6" s="56">
        <v>11.4</v>
      </c>
      <c r="K6" s="54"/>
      <c r="L6" s="56">
        <f t="shared" si="1"/>
        <v>35.4</v>
      </c>
      <c r="M6" s="54">
        <v>260.44</v>
      </c>
      <c r="N6" s="54">
        <f t="shared" si="2"/>
        <v>428.96000000000004</v>
      </c>
      <c r="O6" s="46">
        <f t="shared" si="3"/>
        <v>3</v>
      </c>
    </row>
    <row r="7" spans="1:17" ht="24.95" customHeight="1" x14ac:dyDescent="0.3">
      <c r="A7" s="53" t="s">
        <v>24</v>
      </c>
      <c r="B7" s="40">
        <v>5</v>
      </c>
      <c r="C7" s="40" t="s">
        <v>121</v>
      </c>
      <c r="D7" s="54">
        <f t="shared" si="0"/>
        <v>1941.58</v>
      </c>
      <c r="E7" s="55">
        <v>578.1</v>
      </c>
      <c r="F7" s="56">
        <v>9.5</v>
      </c>
      <c r="G7" s="55">
        <v>421.3</v>
      </c>
      <c r="H7" s="56">
        <v>8.9</v>
      </c>
      <c r="I7" s="55">
        <v>421.3</v>
      </c>
      <c r="J7" s="56">
        <v>11.3</v>
      </c>
      <c r="K7" s="54"/>
      <c r="L7" s="56">
        <f t="shared" si="1"/>
        <v>29.7</v>
      </c>
      <c r="M7" s="54">
        <v>520.88</v>
      </c>
      <c r="N7" s="54">
        <f t="shared" si="2"/>
        <v>1363.48</v>
      </c>
      <c r="O7" s="46">
        <f t="shared" si="3"/>
        <v>3</v>
      </c>
    </row>
    <row r="8" spans="1:17" ht="24.95" customHeight="1" x14ac:dyDescent="0.3">
      <c r="A8" s="53" t="s">
        <v>23</v>
      </c>
      <c r="B8" s="40">
        <v>6</v>
      </c>
      <c r="C8" s="40" t="s">
        <v>122</v>
      </c>
      <c r="D8" s="54">
        <f t="shared" si="0"/>
        <v>585.65</v>
      </c>
      <c r="E8" s="55">
        <v>417.13</v>
      </c>
      <c r="F8" s="56"/>
      <c r="G8" s="55">
        <v>0</v>
      </c>
      <c r="H8" s="56">
        <v>14.4</v>
      </c>
      <c r="I8" s="55"/>
      <c r="J8" s="56">
        <v>10.4</v>
      </c>
      <c r="K8" s="54">
        <v>168.52</v>
      </c>
      <c r="L8" s="56">
        <f t="shared" si="1"/>
        <v>24.8</v>
      </c>
      <c r="M8" s="54"/>
      <c r="N8" s="54">
        <f t="shared" si="2"/>
        <v>168.52</v>
      </c>
      <c r="O8" s="46">
        <f t="shared" si="3"/>
        <v>2</v>
      </c>
    </row>
    <row r="9" spans="1:17" ht="24.95" customHeight="1" x14ac:dyDescent="0.3">
      <c r="A9" s="53" t="s">
        <v>29</v>
      </c>
      <c r="B9" s="40">
        <v>7</v>
      </c>
      <c r="C9" s="40" t="s">
        <v>123</v>
      </c>
      <c r="D9" s="54">
        <f t="shared" si="0"/>
        <v>334.66999999999996</v>
      </c>
      <c r="E9" s="55">
        <v>204.45</v>
      </c>
      <c r="F9" s="56">
        <v>12</v>
      </c>
      <c r="G9" s="55">
        <v>0</v>
      </c>
      <c r="H9" s="56">
        <v>12.3</v>
      </c>
      <c r="I9" s="55"/>
      <c r="J9" s="56">
        <v>12.5</v>
      </c>
      <c r="K9" s="54"/>
      <c r="L9" s="56">
        <f t="shared" si="1"/>
        <v>36.799999999999997</v>
      </c>
      <c r="M9" s="54">
        <v>130.22</v>
      </c>
      <c r="N9" s="54">
        <f t="shared" si="2"/>
        <v>130.22</v>
      </c>
      <c r="O9" s="46">
        <f t="shared" si="3"/>
        <v>3</v>
      </c>
    </row>
    <row r="10" spans="1:17" ht="24.95" customHeight="1" x14ac:dyDescent="0.3">
      <c r="A10" s="53" t="s">
        <v>26</v>
      </c>
      <c r="B10" s="40">
        <v>8</v>
      </c>
      <c r="C10" s="40" t="s">
        <v>74</v>
      </c>
      <c r="D10" s="54">
        <f t="shared" si="0"/>
        <v>136.30000000000001</v>
      </c>
      <c r="E10" s="55">
        <v>136.30000000000001</v>
      </c>
      <c r="F10" s="56">
        <v>14.9</v>
      </c>
      <c r="G10" s="55">
        <v>0</v>
      </c>
      <c r="H10" s="56"/>
      <c r="I10" s="55"/>
      <c r="J10" s="56">
        <v>15.6</v>
      </c>
      <c r="K10" s="54"/>
      <c r="L10" s="56">
        <f t="shared" si="1"/>
        <v>30.5</v>
      </c>
      <c r="M10" s="54"/>
      <c r="N10" s="54">
        <f t="shared" si="2"/>
        <v>0</v>
      </c>
      <c r="O10" s="46">
        <f t="shared" si="3"/>
        <v>2</v>
      </c>
    </row>
    <row r="11" spans="1:17" ht="24.95" customHeight="1" x14ac:dyDescent="0.3">
      <c r="A11" s="53" t="s">
        <v>27</v>
      </c>
      <c r="B11" s="40">
        <v>9</v>
      </c>
      <c r="C11" s="40" t="s">
        <v>124</v>
      </c>
      <c r="D11" s="54">
        <f t="shared" si="0"/>
        <v>0</v>
      </c>
      <c r="E11" s="55">
        <v>0</v>
      </c>
      <c r="F11" s="56"/>
      <c r="G11" s="55">
        <v>0</v>
      </c>
      <c r="H11" s="56">
        <v>19.8</v>
      </c>
      <c r="I11" s="55"/>
      <c r="J11" s="56">
        <v>22.7</v>
      </c>
      <c r="K11" s="54"/>
      <c r="L11" s="56">
        <f t="shared" si="1"/>
        <v>42.5</v>
      </c>
      <c r="M11" s="54"/>
      <c r="N11" s="54">
        <f t="shared" si="2"/>
        <v>0</v>
      </c>
      <c r="O11" s="46">
        <f t="shared" si="3"/>
        <v>2</v>
      </c>
    </row>
    <row r="12" spans="1:17" ht="24.95" customHeight="1" x14ac:dyDescent="0.3">
      <c r="A12" s="53" t="s">
        <v>25</v>
      </c>
      <c r="B12" s="40"/>
      <c r="C12" s="40"/>
      <c r="D12" s="54"/>
      <c r="E12" s="55"/>
      <c r="F12" s="56"/>
      <c r="G12" s="55"/>
      <c r="H12" s="56"/>
      <c r="I12" s="55"/>
      <c r="J12" s="56"/>
      <c r="K12" s="54"/>
      <c r="L12" s="56"/>
      <c r="M12" s="54"/>
      <c r="N12" s="54"/>
    </row>
    <row r="13" spans="1:17" ht="24.95" customHeight="1" x14ac:dyDescent="0.3">
      <c r="A13" s="53" t="s">
        <v>28</v>
      </c>
      <c r="B13" s="40"/>
      <c r="C13" s="40"/>
      <c r="D13" s="54"/>
      <c r="E13" s="55"/>
      <c r="F13" s="56"/>
      <c r="G13" s="55"/>
      <c r="H13" s="56"/>
      <c r="I13" s="55"/>
      <c r="J13" s="56"/>
      <c r="K13" s="54"/>
      <c r="L13" s="56"/>
      <c r="M13" s="54"/>
      <c r="N13" s="54"/>
    </row>
    <row r="14" spans="1:17" ht="24.95" customHeight="1" x14ac:dyDescent="0.3">
      <c r="A14" s="53" t="s">
        <v>30</v>
      </c>
      <c r="B14" s="40"/>
      <c r="C14" s="40"/>
      <c r="D14" s="54"/>
      <c r="E14" s="55"/>
      <c r="F14" s="56"/>
      <c r="G14" s="55"/>
      <c r="H14" s="56"/>
      <c r="I14" s="55"/>
      <c r="J14" s="56"/>
      <c r="K14" s="54"/>
      <c r="L14" s="56"/>
      <c r="M14" s="54"/>
      <c r="N14" s="54"/>
    </row>
    <row r="15" spans="1:17" ht="24.95" customHeight="1" x14ac:dyDescent="0.3">
      <c r="A15" s="53" t="s">
        <v>31</v>
      </c>
      <c r="B15" s="40"/>
      <c r="C15" s="40"/>
      <c r="D15" s="54"/>
      <c r="E15" s="55"/>
      <c r="F15" s="56"/>
      <c r="G15" s="55"/>
      <c r="H15" s="56"/>
      <c r="I15" s="55"/>
      <c r="J15" s="56"/>
      <c r="K15" s="54"/>
      <c r="L15" s="56"/>
      <c r="M15" s="54"/>
      <c r="N15" s="54"/>
    </row>
    <row r="16" spans="1:17" ht="24.95" customHeight="1" x14ac:dyDescent="0.3">
      <c r="A16" s="53" t="s">
        <v>32</v>
      </c>
      <c r="B16" s="40"/>
      <c r="C16" s="40"/>
      <c r="D16" s="54"/>
      <c r="E16" s="55"/>
      <c r="F16" s="56"/>
      <c r="G16" s="55"/>
      <c r="H16" s="56"/>
      <c r="I16" s="55"/>
      <c r="J16" s="56"/>
      <c r="K16" s="54"/>
      <c r="L16" s="56"/>
      <c r="M16" s="54"/>
      <c r="N16" s="54"/>
    </row>
    <row r="17" spans="2:14" ht="24.95" customHeight="1" x14ac:dyDescent="0.3">
      <c r="B17" s="47"/>
      <c r="D17" s="51"/>
      <c r="E17" s="55"/>
      <c r="G17" s="55"/>
      <c r="I17" s="55"/>
      <c r="J17" s="50"/>
      <c r="K17" s="54"/>
      <c r="L17" s="49"/>
      <c r="M17" s="54"/>
      <c r="N17" s="51"/>
    </row>
    <row r="18" spans="2:14" x14ac:dyDescent="0.3">
      <c r="G18" s="57"/>
    </row>
    <row r="19" spans="2:14" x14ac:dyDescent="0.3">
      <c r="G19" s="57"/>
      <c r="I19" s="57"/>
      <c r="K19" s="57"/>
      <c r="M19" s="57"/>
      <c r="N19" s="57"/>
    </row>
    <row r="22" spans="2:14" x14ac:dyDescent="0.3">
      <c r="G22" s="61"/>
    </row>
  </sheetData>
  <autoFilter ref="B2:N16"/>
  <sortState ref="A1:Q22">
    <sortCondition descending="1" ref="D1:D22"/>
  </sortState>
  <phoneticPr fontId="0" type="noConversion"/>
  <printOptions gridLines="1"/>
  <pageMargins left="0" right="0" top="1" bottom="1" header="0.5" footer="0.5"/>
  <pageSetup scale="79" orientation="landscape" r:id="rId1"/>
  <headerFooter alignWithMargins="0">
    <oddHeader>&amp;C&amp;"Arial,Bold"&amp;28 &amp;"-,Regular"CALF ROPING STANDINGS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="70" zoomScaleNormal="70" workbookViewId="0">
      <selection activeCell="C23" sqref="C23"/>
    </sheetView>
  </sheetViews>
  <sheetFormatPr defaultColWidth="9.140625" defaultRowHeight="15.75" x14ac:dyDescent="0.25"/>
  <cols>
    <col min="1" max="1" width="9" style="12" bestFit="1" customWidth="1"/>
    <col min="2" max="2" width="6.7109375" style="6" bestFit="1" customWidth="1"/>
    <col min="3" max="3" width="24.5703125" style="17" bestFit="1" customWidth="1"/>
    <col min="4" max="4" width="14.5703125" style="12" bestFit="1" customWidth="1"/>
    <col min="5" max="5" width="13.85546875" style="12" customWidth="1"/>
    <col min="6" max="6" width="7.85546875" style="29" bestFit="1" customWidth="1"/>
    <col min="7" max="7" width="11.42578125" style="12" bestFit="1" customWidth="1"/>
    <col min="8" max="8" width="8.7109375" style="29" bestFit="1" customWidth="1"/>
    <col min="9" max="9" width="11.42578125" style="12" bestFit="1" customWidth="1"/>
    <col min="10" max="10" width="8.28515625" style="29" bestFit="1" customWidth="1"/>
    <col min="11" max="11" width="11.42578125" style="12" bestFit="1" customWidth="1"/>
    <col min="12" max="12" width="10" style="12" bestFit="1" customWidth="1"/>
    <col min="13" max="13" width="13.7109375" style="19" bestFit="1" customWidth="1"/>
    <col min="14" max="15" width="13.7109375" style="12" bestFit="1" customWidth="1"/>
    <col min="16" max="16384" width="9.140625" style="12"/>
  </cols>
  <sheetData>
    <row r="1" spans="1:15" ht="24.95" customHeight="1" x14ac:dyDescent="0.25">
      <c r="C1" s="33" t="s">
        <v>13</v>
      </c>
      <c r="D1" s="17" t="s">
        <v>0</v>
      </c>
      <c r="E1" s="17" t="s">
        <v>0</v>
      </c>
      <c r="F1" s="26" t="s">
        <v>1</v>
      </c>
      <c r="G1" s="17" t="s">
        <v>0</v>
      </c>
      <c r="H1" s="26" t="s">
        <v>1</v>
      </c>
      <c r="I1" s="17" t="s">
        <v>0</v>
      </c>
      <c r="J1" s="26" t="s">
        <v>1</v>
      </c>
      <c r="K1" s="17" t="s">
        <v>0</v>
      </c>
      <c r="L1" s="17" t="s">
        <v>2</v>
      </c>
      <c r="M1" s="13" t="s">
        <v>0</v>
      </c>
      <c r="N1" s="17" t="s">
        <v>0</v>
      </c>
      <c r="O1" s="35" t="s">
        <v>63</v>
      </c>
    </row>
    <row r="2" spans="1:15" ht="24.95" customHeight="1" x14ac:dyDescent="0.25">
      <c r="A2" s="12" t="s">
        <v>70</v>
      </c>
      <c r="B2" s="6" t="s">
        <v>62</v>
      </c>
      <c r="C2" s="17" t="s">
        <v>100</v>
      </c>
      <c r="D2" s="17" t="s">
        <v>4</v>
      </c>
      <c r="E2" s="17" t="s">
        <v>5</v>
      </c>
      <c r="F2" s="26" t="s">
        <v>6</v>
      </c>
      <c r="G2" s="17" t="s">
        <v>6</v>
      </c>
      <c r="H2" s="26" t="s">
        <v>7</v>
      </c>
      <c r="I2" s="17" t="s">
        <v>7</v>
      </c>
      <c r="J2" s="26" t="s">
        <v>8</v>
      </c>
      <c r="K2" s="17" t="s">
        <v>8</v>
      </c>
      <c r="L2" s="17" t="s">
        <v>9</v>
      </c>
      <c r="M2" s="13" t="s">
        <v>2</v>
      </c>
      <c r="N2" s="17" t="s">
        <v>10</v>
      </c>
      <c r="O2" s="35" t="s">
        <v>72</v>
      </c>
    </row>
    <row r="3" spans="1:15" ht="24.95" customHeight="1" x14ac:dyDescent="0.25">
      <c r="A3" s="6" t="s">
        <v>19</v>
      </c>
      <c r="B3" s="40">
        <v>1</v>
      </c>
      <c r="C3" s="40" t="s">
        <v>54</v>
      </c>
      <c r="D3" s="13">
        <f t="shared" ref="D3:D15" si="0">SUM(E3+N3)</f>
        <v>2059.85</v>
      </c>
      <c r="E3" s="8">
        <v>2059.85</v>
      </c>
      <c r="F3" s="36">
        <v>16.2</v>
      </c>
      <c r="G3" s="8"/>
      <c r="H3" s="36"/>
      <c r="I3" s="8">
        <v>0</v>
      </c>
      <c r="J3" s="36"/>
      <c r="K3" s="8">
        <v>0</v>
      </c>
      <c r="L3" s="26">
        <f t="shared" ref="L3:L15" si="1">F3+H3+J3</f>
        <v>16.2</v>
      </c>
      <c r="M3" s="7">
        <v>0</v>
      </c>
      <c r="N3" s="7">
        <f t="shared" ref="N3:N15" si="2">SUM(G3+I3+K3+M3)</f>
        <v>0</v>
      </c>
      <c r="O3" s="12">
        <f t="shared" ref="O3:O15" si="3">COUNTA(F3,H3,J3)</f>
        <v>1</v>
      </c>
    </row>
    <row r="4" spans="1:15" ht="24.95" customHeight="1" x14ac:dyDescent="0.25">
      <c r="A4" s="6" t="s">
        <v>22</v>
      </c>
      <c r="B4" s="40">
        <v>2</v>
      </c>
      <c r="C4" s="40" t="s">
        <v>52</v>
      </c>
      <c r="D4" s="13">
        <f t="shared" si="0"/>
        <v>2021.51</v>
      </c>
      <c r="E4" s="8">
        <v>1475.8</v>
      </c>
      <c r="F4" s="36">
        <v>11.4</v>
      </c>
      <c r="G4" s="8">
        <v>248.05</v>
      </c>
      <c r="H4" s="36"/>
      <c r="I4" s="8"/>
      <c r="J4" s="36">
        <v>10.7</v>
      </c>
      <c r="K4" s="8">
        <v>297.66000000000003</v>
      </c>
      <c r="L4" s="26">
        <f t="shared" si="1"/>
        <v>22.1</v>
      </c>
      <c r="M4" s="7"/>
      <c r="N4" s="7">
        <f t="shared" si="2"/>
        <v>545.71</v>
      </c>
      <c r="O4" s="12">
        <f t="shared" si="3"/>
        <v>2</v>
      </c>
    </row>
    <row r="5" spans="1:15" ht="24.95" customHeight="1" x14ac:dyDescent="0.25">
      <c r="A5" s="6" t="s">
        <v>20</v>
      </c>
      <c r="B5" s="40">
        <v>3</v>
      </c>
      <c r="C5" s="40" t="s">
        <v>125</v>
      </c>
      <c r="D5" s="13">
        <f t="shared" si="0"/>
        <v>1659.1</v>
      </c>
      <c r="E5" s="8">
        <v>1659.1</v>
      </c>
      <c r="F5" s="36">
        <v>14.7</v>
      </c>
      <c r="G5" s="8"/>
      <c r="H5" s="36"/>
      <c r="I5" s="8"/>
      <c r="J5" s="36">
        <v>16.3</v>
      </c>
      <c r="K5" s="8"/>
      <c r="L5" s="26">
        <f t="shared" si="1"/>
        <v>31</v>
      </c>
      <c r="M5" s="7"/>
      <c r="N5" s="7">
        <f t="shared" si="2"/>
        <v>0</v>
      </c>
      <c r="O5" s="12">
        <f t="shared" si="3"/>
        <v>2</v>
      </c>
    </row>
    <row r="6" spans="1:15" ht="24.95" customHeight="1" x14ac:dyDescent="0.25">
      <c r="A6" s="6" t="s">
        <v>23</v>
      </c>
      <c r="B6" s="40">
        <v>4</v>
      </c>
      <c r="C6" s="40" t="s">
        <v>55</v>
      </c>
      <c r="D6" s="13">
        <f t="shared" si="0"/>
        <v>1587.5900000000001</v>
      </c>
      <c r="E6" s="8">
        <v>933.64</v>
      </c>
      <c r="F6" s="36">
        <v>15.4</v>
      </c>
      <c r="G6" s="8"/>
      <c r="H6" s="36">
        <v>11.9</v>
      </c>
      <c r="I6" s="8">
        <v>248.05</v>
      </c>
      <c r="J6" s="36">
        <v>14.7</v>
      </c>
      <c r="K6" s="8">
        <v>99.22</v>
      </c>
      <c r="L6" s="26">
        <f t="shared" si="1"/>
        <v>42</v>
      </c>
      <c r="M6" s="7">
        <v>306.68</v>
      </c>
      <c r="N6" s="7">
        <f t="shared" si="2"/>
        <v>653.95000000000005</v>
      </c>
      <c r="O6" s="12">
        <f t="shared" si="3"/>
        <v>3</v>
      </c>
    </row>
    <row r="7" spans="1:15" ht="24.95" customHeight="1" x14ac:dyDescent="0.25">
      <c r="A7" s="6" t="s">
        <v>27</v>
      </c>
      <c r="B7" s="40">
        <v>5</v>
      </c>
      <c r="C7" s="40" t="s">
        <v>123</v>
      </c>
      <c r="D7" s="13">
        <f t="shared" si="0"/>
        <v>1522.1200000000001</v>
      </c>
      <c r="E7" s="8">
        <v>412.66</v>
      </c>
      <c r="F7" s="36">
        <v>11.4</v>
      </c>
      <c r="G7" s="8">
        <v>248.05</v>
      </c>
      <c r="H7" s="36">
        <v>11.9</v>
      </c>
      <c r="I7" s="8">
        <v>248.05</v>
      </c>
      <c r="J7" s="36">
        <v>16.600000000000001</v>
      </c>
      <c r="K7" s="8"/>
      <c r="L7" s="26">
        <f t="shared" si="1"/>
        <v>39.900000000000006</v>
      </c>
      <c r="M7" s="7">
        <v>613.36</v>
      </c>
      <c r="N7" s="7">
        <f t="shared" si="2"/>
        <v>1109.46</v>
      </c>
      <c r="O7" s="12">
        <f t="shared" si="3"/>
        <v>3</v>
      </c>
    </row>
    <row r="8" spans="1:15" ht="24.95" customHeight="1" x14ac:dyDescent="0.25">
      <c r="A8" s="6" t="s">
        <v>26</v>
      </c>
      <c r="B8" s="40">
        <v>6</v>
      </c>
      <c r="C8" s="40" t="s">
        <v>61</v>
      </c>
      <c r="D8" s="13">
        <f t="shared" si="0"/>
        <v>1301.3600000000001</v>
      </c>
      <c r="E8" s="8">
        <v>507.6</v>
      </c>
      <c r="F8" s="36">
        <v>10.8</v>
      </c>
      <c r="G8" s="8">
        <v>396.88</v>
      </c>
      <c r="H8" s="36"/>
      <c r="I8" s="8"/>
      <c r="J8" s="36">
        <v>10.199999999999999</v>
      </c>
      <c r="K8" s="8">
        <v>396.88</v>
      </c>
      <c r="L8" s="26">
        <f t="shared" si="1"/>
        <v>21</v>
      </c>
      <c r="M8" s="7"/>
      <c r="N8" s="7">
        <f t="shared" si="2"/>
        <v>793.76</v>
      </c>
      <c r="O8" s="12">
        <f t="shared" si="3"/>
        <v>2</v>
      </c>
    </row>
    <row r="9" spans="1:15" ht="24.95" customHeight="1" x14ac:dyDescent="0.25">
      <c r="A9" s="6" t="s">
        <v>29</v>
      </c>
      <c r="B9" s="40">
        <v>7</v>
      </c>
      <c r="C9" s="40" t="s">
        <v>128</v>
      </c>
      <c r="D9" s="13">
        <f t="shared" si="0"/>
        <v>1262.1399999999999</v>
      </c>
      <c r="E9" s="8">
        <v>206.8</v>
      </c>
      <c r="F9" s="36">
        <v>15.4</v>
      </c>
      <c r="G9" s="8"/>
      <c r="H9" s="36">
        <v>11.8</v>
      </c>
      <c r="I9" s="8">
        <v>396.88</v>
      </c>
      <c r="J9" s="36">
        <v>13.8</v>
      </c>
      <c r="K9" s="8">
        <v>198.44</v>
      </c>
      <c r="L9" s="26">
        <f t="shared" si="1"/>
        <v>41</v>
      </c>
      <c r="M9" s="7">
        <v>460.02</v>
      </c>
      <c r="N9" s="7">
        <f t="shared" si="2"/>
        <v>1055.3399999999999</v>
      </c>
      <c r="O9" s="12">
        <f t="shared" si="3"/>
        <v>3</v>
      </c>
    </row>
    <row r="10" spans="1:15" ht="24.95" customHeight="1" x14ac:dyDescent="0.25">
      <c r="A10" s="6" t="s">
        <v>25</v>
      </c>
      <c r="B10" s="40">
        <v>8</v>
      </c>
      <c r="C10" s="40" t="s">
        <v>127</v>
      </c>
      <c r="D10" s="13">
        <f t="shared" si="0"/>
        <v>1048.2</v>
      </c>
      <c r="E10" s="8">
        <v>849.76</v>
      </c>
      <c r="F10" s="36">
        <v>12.5</v>
      </c>
      <c r="G10" s="8">
        <v>99.22</v>
      </c>
      <c r="H10" s="36">
        <v>12.4</v>
      </c>
      <c r="I10" s="8">
        <v>99.22</v>
      </c>
      <c r="J10" s="36"/>
      <c r="K10" s="8"/>
      <c r="L10" s="26">
        <f t="shared" si="1"/>
        <v>24.9</v>
      </c>
      <c r="M10" s="7"/>
      <c r="N10" s="7">
        <f t="shared" si="2"/>
        <v>198.44</v>
      </c>
      <c r="O10" s="12">
        <f t="shared" si="3"/>
        <v>2</v>
      </c>
    </row>
    <row r="11" spans="1:15" ht="24.95" customHeight="1" x14ac:dyDescent="0.25">
      <c r="A11" s="6" t="s">
        <v>24</v>
      </c>
      <c r="B11" s="40">
        <v>9</v>
      </c>
      <c r="C11" s="40" t="s">
        <v>60</v>
      </c>
      <c r="D11" s="13">
        <f t="shared" si="0"/>
        <v>1006.39</v>
      </c>
      <c r="E11" s="8">
        <v>853.05</v>
      </c>
      <c r="F11" s="36">
        <v>13.1</v>
      </c>
      <c r="G11" s="8"/>
      <c r="H11" s="36">
        <v>13.6</v>
      </c>
      <c r="I11" s="8"/>
      <c r="J11" s="36">
        <v>15.8</v>
      </c>
      <c r="K11" s="8"/>
      <c r="L11" s="26">
        <f t="shared" si="1"/>
        <v>42.5</v>
      </c>
      <c r="M11" s="7">
        <v>153.34</v>
      </c>
      <c r="N11" s="7">
        <f t="shared" si="2"/>
        <v>153.34</v>
      </c>
      <c r="O11" s="12">
        <f t="shared" si="3"/>
        <v>3</v>
      </c>
    </row>
    <row r="12" spans="1:15" ht="24.95" customHeight="1" x14ac:dyDescent="0.25">
      <c r="A12" s="6" t="s">
        <v>21</v>
      </c>
      <c r="B12" s="40">
        <v>10</v>
      </c>
      <c r="C12" s="40" t="s">
        <v>126</v>
      </c>
      <c r="D12" s="13">
        <f t="shared" si="0"/>
        <v>871.85</v>
      </c>
      <c r="E12" s="8">
        <v>871.85</v>
      </c>
      <c r="F12" s="36"/>
      <c r="G12" s="8"/>
      <c r="H12" s="36"/>
      <c r="I12" s="8"/>
      <c r="J12" s="36"/>
      <c r="K12" s="8"/>
      <c r="L12" s="26">
        <f t="shared" si="1"/>
        <v>0</v>
      </c>
      <c r="M12" s="7"/>
      <c r="N12" s="7">
        <f t="shared" si="2"/>
        <v>0</v>
      </c>
      <c r="O12" s="12">
        <f t="shared" si="3"/>
        <v>0</v>
      </c>
    </row>
    <row r="13" spans="1:15" ht="24.95" customHeight="1" x14ac:dyDescent="0.25">
      <c r="A13" s="6" t="s">
        <v>28</v>
      </c>
      <c r="B13" s="40">
        <v>11</v>
      </c>
      <c r="C13" s="40" t="s">
        <v>48</v>
      </c>
      <c r="D13" s="13">
        <f t="shared" si="0"/>
        <v>141</v>
      </c>
      <c r="E13" s="8">
        <v>141</v>
      </c>
      <c r="F13" s="36"/>
      <c r="G13" s="8"/>
      <c r="H13" s="36"/>
      <c r="I13" s="8"/>
      <c r="J13" s="36"/>
      <c r="K13" s="8"/>
      <c r="L13" s="26">
        <f t="shared" si="1"/>
        <v>0</v>
      </c>
      <c r="M13" s="7"/>
      <c r="N13" s="7">
        <f t="shared" si="2"/>
        <v>0</v>
      </c>
      <c r="O13" s="12">
        <f t="shared" si="3"/>
        <v>0</v>
      </c>
    </row>
    <row r="14" spans="1:15" ht="24.95" customHeight="1" x14ac:dyDescent="0.25">
      <c r="A14" s="6" t="s">
        <v>32</v>
      </c>
      <c r="B14" s="40">
        <v>12</v>
      </c>
      <c r="C14" s="40" t="s">
        <v>129</v>
      </c>
      <c r="D14" s="13">
        <f t="shared" si="0"/>
        <v>0</v>
      </c>
      <c r="E14" s="8">
        <v>0</v>
      </c>
      <c r="F14" s="36"/>
      <c r="G14" s="8"/>
      <c r="H14" s="36">
        <v>13.8</v>
      </c>
      <c r="I14" s="8"/>
      <c r="J14" s="36"/>
      <c r="K14" s="8"/>
      <c r="L14" s="26">
        <f t="shared" si="1"/>
        <v>13.8</v>
      </c>
      <c r="M14" s="7"/>
      <c r="N14" s="7">
        <f t="shared" si="2"/>
        <v>0</v>
      </c>
      <c r="O14" s="12">
        <f t="shared" si="3"/>
        <v>1</v>
      </c>
    </row>
    <row r="15" spans="1:15" ht="24.95" customHeight="1" x14ac:dyDescent="0.25">
      <c r="A15" s="6" t="s">
        <v>30</v>
      </c>
      <c r="B15" s="40">
        <v>13</v>
      </c>
      <c r="C15" s="40" t="s">
        <v>130</v>
      </c>
      <c r="D15" s="13">
        <f t="shared" si="0"/>
        <v>0</v>
      </c>
      <c r="E15" s="8">
        <v>0</v>
      </c>
      <c r="F15" s="36"/>
      <c r="G15" s="8"/>
      <c r="H15" s="36"/>
      <c r="I15" s="8"/>
      <c r="J15" s="36"/>
      <c r="K15" s="8"/>
      <c r="L15" s="26">
        <f t="shared" si="1"/>
        <v>0</v>
      </c>
      <c r="M15" s="7"/>
      <c r="N15" s="7">
        <f t="shared" si="2"/>
        <v>0</v>
      </c>
      <c r="O15" s="12">
        <f t="shared" si="3"/>
        <v>0</v>
      </c>
    </row>
    <row r="16" spans="1:15" ht="24.95" customHeight="1" x14ac:dyDescent="0.25">
      <c r="A16" s="6"/>
      <c r="B16" s="40"/>
      <c r="C16" s="40"/>
      <c r="D16" s="13"/>
      <c r="E16" s="8"/>
      <c r="F16" s="36"/>
      <c r="G16" s="8"/>
      <c r="H16" s="36"/>
      <c r="I16" s="8"/>
      <c r="J16" s="36"/>
      <c r="K16" s="8"/>
      <c r="L16" s="26"/>
      <c r="M16" s="7"/>
      <c r="N16" s="7"/>
    </row>
    <row r="17" spans="1:14" ht="24.95" customHeight="1" x14ac:dyDescent="0.25">
      <c r="A17" s="6"/>
      <c r="D17" s="13"/>
      <c r="E17" s="8"/>
      <c r="F17" s="36"/>
      <c r="G17" s="8"/>
      <c r="H17" s="36"/>
      <c r="I17" s="8"/>
      <c r="J17" s="36"/>
      <c r="K17" s="8"/>
      <c r="L17" s="26"/>
      <c r="M17" s="7"/>
      <c r="N17" s="7"/>
    </row>
    <row r="18" spans="1:14" x14ac:dyDescent="0.25">
      <c r="D18" s="13"/>
      <c r="E18" s="8"/>
      <c r="L18" s="17"/>
      <c r="N18" s="13"/>
    </row>
    <row r="20" spans="1:14" x14ac:dyDescent="0.25">
      <c r="G20" s="25"/>
      <c r="I20" s="25"/>
      <c r="K20" s="25"/>
      <c r="M20" s="25"/>
      <c r="N20" s="25"/>
    </row>
  </sheetData>
  <autoFilter ref="A2:O17"/>
  <sortState ref="A3:O15">
    <sortCondition descending="1" ref="D3:D15"/>
  </sortState>
  <phoneticPr fontId="0" type="noConversion"/>
  <printOptions gridLines="1"/>
  <pageMargins left="0" right="0" top="1" bottom="1" header="0.5" footer="0.5"/>
  <pageSetup scale="78" orientation="landscape" r:id="rId1"/>
  <headerFooter alignWithMargins="0">
    <oddHeader>&amp;C&amp;20 &amp;"-,Regular"&amp;28 0/40 Calf Roping Standings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14" zoomScale="80" zoomScaleNormal="80" workbookViewId="0">
      <selection activeCell="G19" sqref="G19:O19"/>
    </sheetView>
  </sheetViews>
  <sheetFormatPr defaultColWidth="9.140625" defaultRowHeight="15.75" x14ac:dyDescent="0.25"/>
  <cols>
    <col min="1" max="1" width="9.140625" style="12"/>
    <col min="2" max="2" width="6.7109375" style="18" bestFit="1" customWidth="1"/>
    <col min="3" max="3" width="24.42578125" style="17" customWidth="1"/>
    <col min="4" max="4" width="13.28515625" style="12" bestFit="1" customWidth="1"/>
    <col min="5" max="5" width="12.5703125" style="12" bestFit="1" customWidth="1"/>
    <col min="6" max="6" width="7.28515625" style="37" customWidth="1"/>
    <col min="7" max="7" width="13.140625" style="12" bestFit="1" customWidth="1"/>
    <col min="8" max="8" width="8.5703125" style="29" customWidth="1"/>
    <col min="9" max="9" width="15.28515625" style="19" bestFit="1" customWidth="1"/>
    <col min="10" max="10" width="9.5703125" style="12" customWidth="1"/>
    <col min="11" max="11" width="11.7109375" style="19" bestFit="1" customWidth="1"/>
    <col min="12" max="12" width="9.85546875" style="12" bestFit="1" customWidth="1"/>
    <col min="13" max="13" width="12.5703125" style="12" bestFit="1" customWidth="1"/>
    <col min="14" max="14" width="12.7109375" style="12" customWidth="1"/>
    <col min="15" max="15" width="15.7109375" style="12" customWidth="1"/>
    <col min="16" max="16384" width="9.140625" style="12"/>
  </cols>
  <sheetData>
    <row r="1" spans="1:16" ht="24.95" customHeight="1" x14ac:dyDescent="0.25">
      <c r="B1" s="6"/>
      <c r="C1" s="33" t="s">
        <v>14</v>
      </c>
      <c r="D1" s="17" t="s">
        <v>0</v>
      </c>
      <c r="E1" s="17" t="s">
        <v>0</v>
      </c>
      <c r="F1" s="36" t="s">
        <v>1</v>
      </c>
      <c r="G1" s="17" t="s">
        <v>0</v>
      </c>
      <c r="H1" s="26" t="s">
        <v>1</v>
      </c>
      <c r="I1" s="13" t="s">
        <v>0</v>
      </c>
      <c r="J1" s="17" t="s">
        <v>1</v>
      </c>
      <c r="K1" s="13" t="s">
        <v>0</v>
      </c>
      <c r="L1" s="17" t="s">
        <v>2</v>
      </c>
      <c r="M1" s="17" t="s">
        <v>0</v>
      </c>
      <c r="N1" s="17" t="s">
        <v>0</v>
      </c>
    </row>
    <row r="2" spans="1:16" ht="24.95" customHeight="1" x14ac:dyDescent="0.25">
      <c r="A2" s="12" t="s">
        <v>70</v>
      </c>
      <c r="B2" s="6" t="s">
        <v>62</v>
      </c>
      <c r="C2" s="17" t="s">
        <v>100</v>
      </c>
      <c r="D2" s="17" t="s">
        <v>4</v>
      </c>
      <c r="E2" s="17" t="s">
        <v>5</v>
      </c>
      <c r="F2" s="36" t="s">
        <v>6</v>
      </c>
      <c r="G2" s="17" t="s">
        <v>6</v>
      </c>
      <c r="H2" s="26" t="s">
        <v>7</v>
      </c>
      <c r="I2" s="13" t="s">
        <v>7</v>
      </c>
      <c r="J2" s="17" t="s">
        <v>8</v>
      </c>
      <c r="K2" s="13" t="s">
        <v>8</v>
      </c>
      <c r="L2" s="17" t="s">
        <v>9</v>
      </c>
      <c r="M2" s="17" t="s">
        <v>2</v>
      </c>
      <c r="N2" s="17" t="s">
        <v>10</v>
      </c>
      <c r="O2" s="17" t="s">
        <v>63</v>
      </c>
    </row>
    <row r="3" spans="1:16" ht="24.95" customHeight="1" x14ac:dyDescent="0.25">
      <c r="A3" s="6" t="s">
        <v>20</v>
      </c>
      <c r="B3" s="40">
        <v>1</v>
      </c>
      <c r="C3" s="40" t="s">
        <v>66</v>
      </c>
      <c r="D3" s="13">
        <f t="shared" ref="D3:D16" si="0">SUM(E3+N3)</f>
        <v>3883.59</v>
      </c>
      <c r="E3" s="8">
        <v>2629.35</v>
      </c>
      <c r="F3" s="36">
        <v>2.2999999999999998</v>
      </c>
      <c r="G3" s="7">
        <v>411.84</v>
      </c>
      <c r="H3" s="36">
        <v>2.5</v>
      </c>
      <c r="I3" s="7">
        <v>205.92</v>
      </c>
      <c r="J3" s="36">
        <v>3.1</v>
      </c>
      <c r="K3" s="7">
        <v>0</v>
      </c>
      <c r="L3" s="36">
        <f t="shared" ref="L3:L16" si="1">F3+H3+J3</f>
        <v>7.9</v>
      </c>
      <c r="M3" s="8">
        <v>636.48</v>
      </c>
      <c r="N3" s="7">
        <f t="shared" ref="N3:N16" si="2">SUM(G3+I3+K3+M3)</f>
        <v>1254.24</v>
      </c>
      <c r="O3" s="12">
        <f t="shared" ref="O3:O16" si="3">COUNTA(J3,H3,F3)</f>
        <v>3</v>
      </c>
    </row>
    <row r="4" spans="1:16" ht="24.95" customHeight="1" x14ac:dyDescent="0.25">
      <c r="A4" s="6" t="s">
        <v>22</v>
      </c>
      <c r="B4" s="40">
        <v>2</v>
      </c>
      <c r="C4" s="40" t="s">
        <v>80</v>
      </c>
      <c r="D4" s="13">
        <f t="shared" si="0"/>
        <v>3164.4700000000003</v>
      </c>
      <c r="E4" s="8">
        <v>2387.59</v>
      </c>
      <c r="F4" s="36">
        <v>2.9</v>
      </c>
      <c r="G4" s="7">
        <v>308.88</v>
      </c>
      <c r="H4" s="36">
        <v>2.2999999999999998</v>
      </c>
      <c r="I4" s="7">
        <v>308.88</v>
      </c>
      <c r="J4" s="36"/>
      <c r="K4" s="7">
        <v>0</v>
      </c>
      <c r="L4" s="36">
        <f t="shared" si="1"/>
        <v>5.1999999999999993</v>
      </c>
      <c r="M4" s="8">
        <v>159.12</v>
      </c>
      <c r="N4" s="7">
        <f t="shared" si="2"/>
        <v>776.88</v>
      </c>
      <c r="O4" s="12">
        <f t="shared" si="3"/>
        <v>2</v>
      </c>
    </row>
    <row r="5" spans="1:16" ht="24.95" customHeight="1" x14ac:dyDescent="0.25">
      <c r="A5" s="6" t="s">
        <v>21</v>
      </c>
      <c r="B5" s="40">
        <v>3</v>
      </c>
      <c r="C5" s="40" t="s">
        <v>65</v>
      </c>
      <c r="D5" s="13">
        <f t="shared" si="0"/>
        <v>2058.79</v>
      </c>
      <c r="E5" s="8">
        <v>1324.03</v>
      </c>
      <c r="F5" s="36">
        <v>4</v>
      </c>
      <c r="G5" s="7">
        <v>0</v>
      </c>
      <c r="H5" s="36">
        <v>3.1</v>
      </c>
      <c r="I5" s="7">
        <v>0</v>
      </c>
      <c r="J5" s="36">
        <v>2.4</v>
      </c>
      <c r="K5" s="7">
        <v>257.39999999999998</v>
      </c>
      <c r="L5" s="36">
        <f t="shared" si="1"/>
        <v>9.5</v>
      </c>
      <c r="M5" s="8">
        <v>477.36</v>
      </c>
      <c r="N5" s="7">
        <f t="shared" si="2"/>
        <v>734.76</v>
      </c>
      <c r="O5" s="12">
        <f t="shared" si="3"/>
        <v>3</v>
      </c>
      <c r="P5" s="11"/>
    </row>
    <row r="6" spans="1:16" ht="24.95" customHeight="1" x14ac:dyDescent="0.25">
      <c r="A6" s="6" t="s">
        <v>25</v>
      </c>
      <c r="B6" s="40">
        <v>4</v>
      </c>
      <c r="C6" s="40" t="s">
        <v>131</v>
      </c>
      <c r="D6" s="13">
        <f t="shared" si="0"/>
        <v>2025.06</v>
      </c>
      <c r="E6" s="8">
        <v>1613.22</v>
      </c>
      <c r="F6" s="36"/>
      <c r="G6" s="7">
        <v>0</v>
      </c>
      <c r="H6" s="36"/>
      <c r="I6" s="7">
        <v>0</v>
      </c>
      <c r="J6" s="36">
        <v>2.2000000000000002</v>
      </c>
      <c r="K6" s="7">
        <v>411.84</v>
      </c>
      <c r="L6" s="36">
        <f t="shared" si="1"/>
        <v>2.2000000000000002</v>
      </c>
      <c r="M6" s="8"/>
      <c r="N6" s="7">
        <f t="shared" si="2"/>
        <v>411.84</v>
      </c>
      <c r="O6" s="12">
        <f t="shared" si="3"/>
        <v>1</v>
      </c>
    </row>
    <row r="7" spans="1:16" ht="24.95" customHeight="1" x14ac:dyDescent="0.25">
      <c r="A7" s="6" t="s">
        <v>19</v>
      </c>
      <c r="B7" s="40">
        <v>5</v>
      </c>
      <c r="C7" s="40" t="s">
        <v>56</v>
      </c>
      <c r="D7" s="13">
        <f t="shared" si="0"/>
        <v>1917.06</v>
      </c>
      <c r="E7" s="8">
        <v>1917.06</v>
      </c>
      <c r="F7" s="36"/>
      <c r="G7" s="7">
        <v>0</v>
      </c>
      <c r="H7" s="36"/>
      <c r="I7" s="7">
        <v>0</v>
      </c>
      <c r="J7" s="36"/>
      <c r="K7" s="7">
        <v>0</v>
      </c>
      <c r="L7" s="36">
        <f t="shared" si="1"/>
        <v>0</v>
      </c>
      <c r="M7" s="8"/>
      <c r="N7" s="7">
        <f t="shared" si="2"/>
        <v>0</v>
      </c>
      <c r="O7" s="12">
        <f t="shared" si="3"/>
        <v>0</v>
      </c>
    </row>
    <row r="8" spans="1:16" ht="24.95" customHeight="1" x14ac:dyDescent="0.25">
      <c r="A8" s="6" t="s">
        <v>29</v>
      </c>
      <c r="B8" s="40">
        <v>6</v>
      </c>
      <c r="C8" s="40" t="s">
        <v>137</v>
      </c>
      <c r="D8" s="13">
        <f t="shared" si="0"/>
        <v>1161.1600000000001</v>
      </c>
      <c r="E8" s="8">
        <v>122.2</v>
      </c>
      <c r="F8" s="36"/>
      <c r="G8" s="7">
        <v>0</v>
      </c>
      <c r="H8" s="36">
        <v>2</v>
      </c>
      <c r="I8" s="7">
        <v>411.84</v>
      </c>
      <c r="J8" s="36">
        <v>2.2999999999999998</v>
      </c>
      <c r="K8" s="7">
        <v>308.88</v>
      </c>
      <c r="L8" s="36">
        <f t="shared" si="1"/>
        <v>4.3</v>
      </c>
      <c r="M8" s="8">
        <v>318.24</v>
      </c>
      <c r="N8" s="7">
        <f t="shared" si="2"/>
        <v>1038.96</v>
      </c>
      <c r="O8" s="12">
        <f t="shared" si="3"/>
        <v>2</v>
      </c>
    </row>
    <row r="9" spans="1:16" ht="24.95" customHeight="1" x14ac:dyDescent="0.25">
      <c r="A9" s="6" t="s">
        <v>23</v>
      </c>
      <c r="B9" s="40">
        <v>7</v>
      </c>
      <c r="C9" s="40" t="s">
        <v>132</v>
      </c>
      <c r="D9" s="13">
        <f t="shared" si="0"/>
        <v>1118.1600000000001</v>
      </c>
      <c r="E9" s="8">
        <v>1015.2</v>
      </c>
      <c r="F9" s="36"/>
      <c r="G9" s="7">
        <v>0</v>
      </c>
      <c r="H9" s="36">
        <v>3</v>
      </c>
      <c r="I9" s="7">
        <v>102.96</v>
      </c>
      <c r="J9" s="36"/>
      <c r="K9" s="7">
        <v>0</v>
      </c>
      <c r="L9" s="36">
        <f t="shared" si="1"/>
        <v>3</v>
      </c>
      <c r="M9" s="8"/>
      <c r="N9" s="7">
        <f t="shared" si="2"/>
        <v>102.96</v>
      </c>
      <c r="O9" s="12">
        <f t="shared" si="3"/>
        <v>1</v>
      </c>
    </row>
    <row r="10" spans="1:16" ht="24.95" customHeight="1" x14ac:dyDescent="0.25">
      <c r="A10" s="6" t="s">
        <v>24</v>
      </c>
      <c r="B10" s="40">
        <v>8</v>
      </c>
      <c r="C10" s="40" t="s">
        <v>133</v>
      </c>
      <c r="D10" s="13">
        <f t="shared" si="0"/>
        <v>775.5</v>
      </c>
      <c r="E10" s="8">
        <v>775.5</v>
      </c>
      <c r="F10" s="36"/>
      <c r="G10" s="7">
        <v>0</v>
      </c>
      <c r="H10" s="36"/>
      <c r="I10" s="7">
        <v>0</v>
      </c>
      <c r="J10" s="36">
        <v>7.8</v>
      </c>
      <c r="K10" s="7">
        <v>0</v>
      </c>
      <c r="L10" s="36">
        <f t="shared" si="1"/>
        <v>7.8</v>
      </c>
      <c r="M10" s="8"/>
      <c r="N10" s="7">
        <f t="shared" si="2"/>
        <v>0</v>
      </c>
      <c r="O10" s="12">
        <f t="shared" si="3"/>
        <v>1</v>
      </c>
    </row>
    <row r="11" spans="1:16" ht="24.95" customHeight="1" x14ac:dyDescent="0.25">
      <c r="A11" s="6" t="s">
        <v>32</v>
      </c>
      <c r="B11" s="40">
        <v>9</v>
      </c>
      <c r="C11" s="40" t="s">
        <v>134</v>
      </c>
      <c r="D11" s="13">
        <f t="shared" si="0"/>
        <v>774.94</v>
      </c>
      <c r="E11" s="8">
        <v>774.94</v>
      </c>
      <c r="F11" s="36"/>
      <c r="G11" s="7">
        <v>0</v>
      </c>
      <c r="H11" s="36"/>
      <c r="I11" s="7">
        <v>0</v>
      </c>
      <c r="J11" s="36"/>
      <c r="K11" s="7">
        <v>0</v>
      </c>
      <c r="L11" s="36">
        <f t="shared" si="1"/>
        <v>0</v>
      </c>
      <c r="M11" s="8"/>
      <c r="N11" s="7">
        <f t="shared" si="2"/>
        <v>0</v>
      </c>
      <c r="O11" s="12">
        <f t="shared" si="3"/>
        <v>0</v>
      </c>
    </row>
    <row r="12" spans="1:16" ht="24.95" customHeight="1" x14ac:dyDescent="0.25">
      <c r="A12" s="6" t="s">
        <v>27</v>
      </c>
      <c r="B12" s="40">
        <v>10</v>
      </c>
      <c r="C12" s="40" t="s">
        <v>135</v>
      </c>
      <c r="D12" s="13">
        <f t="shared" si="0"/>
        <v>755.59999999999991</v>
      </c>
      <c r="E12" s="8">
        <v>498.2</v>
      </c>
      <c r="F12" s="36"/>
      <c r="G12" s="7">
        <v>0</v>
      </c>
      <c r="H12" s="36"/>
      <c r="I12" s="7">
        <v>0</v>
      </c>
      <c r="J12" s="36">
        <v>2.4</v>
      </c>
      <c r="K12" s="7">
        <v>257.39999999999998</v>
      </c>
      <c r="L12" s="36">
        <f t="shared" si="1"/>
        <v>2.4</v>
      </c>
      <c r="M12" s="8"/>
      <c r="N12" s="7">
        <f t="shared" si="2"/>
        <v>257.39999999999998</v>
      </c>
      <c r="O12" s="12">
        <f t="shared" si="3"/>
        <v>1</v>
      </c>
    </row>
    <row r="13" spans="1:16" ht="24.95" customHeight="1" x14ac:dyDescent="0.25">
      <c r="A13" s="6" t="s">
        <v>28</v>
      </c>
      <c r="B13" s="40">
        <v>11</v>
      </c>
      <c r="C13" s="40" t="s">
        <v>82</v>
      </c>
      <c r="D13" s="13">
        <f t="shared" si="0"/>
        <v>723.85</v>
      </c>
      <c r="E13" s="8">
        <v>723.85</v>
      </c>
      <c r="F13" s="36"/>
      <c r="G13" s="7">
        <v>0</v>
      </c>
      <c r="H13" s="36"/>
      <c r="I13" s="7">
        <v>0</v>
      </c>
      <c r="J13" s="36"/>
      <c r="K13" s="7">
        <v>0</v>
      </c>
      <c r="L13" s="36">
        <f t="shared" si="1"/>
        <v>0</v>
      </c>
      <c r="M13" s="8"/>
      <c r="N13" s="7">
        <f t="shared" si="2"/>
        <v>0</v>
      </c>
      <c r="O13" s="12">
        <f t="shared" si="3"/>
        <v>0</v>
      </c>
    </row>
    <row r="14" spans="1:16" ht="24.95" customHeight="1" x14ac:dyDescent="0.25">
      <c r="A14" s="6" t="s">
        <v>26</v>
      </c>
      <c r="B14" s="40">
        <v>12</v>
      </c>
      <c r="C14" s="40" t="s">
        <v>136</v>
      </c>
      <c r="D14" s="13">
        <f t="shared" si="0"/>
        <v>558.41999999999996</v>
      </c>
      <c r="E14" s="8">
        <v>352.5</v>
      </c>
      <c r="F14" s="36">
        <v>3.1</v>
      </c>
      <c r="G14" s="7">
        <v>205.92</v>
      </c>
      <c r="H14" s="36"/>
      <c r="I14" s="7">
        <v>0</v>
      </c>
      <c r="J14" s="36"/>
      <c r="K14" s="7">
        <v>0</v>
      </c>
      <c r="L14" s="36">
        <f t="shared" si="1"/>
        <v>3.1</v>
      </c>
      <c r="M14" s="8"/>
      <c r="N14" s="7">
        <f t="shared" si="2"/>
        <v>205.92</v>
      </c>
      <c r="O14" s="12">
        <f t="shared" si="3"/>
        <v>1</v>
      </c>
    </row>
    <row r="15" spans="1:16" ht="24.95" customHeight="1" x14ac:dyDescent="0.25">
      <c r="A15" s="6" t="s">
        <v>30</v>
      </c>
      <c r="B15" s="40">
        <v>13</v>
      </c>
      <c r="C15" s="40" t="s">
        <v>49</v>
      </c>
      <c r="D15" s="13">
        <f t="shared" si="0"/>
        <v>272.15999999999997</v>
      </c>
      <c r="E15" s="8">
        <v>169.2</v>
      </c>
      <c r="F15" s="36">
        <v>3.9</v>
      </c>
      <c r="G15" s="7">
        <v>102.96</v>
      </c>
      <c r="H15" s="36">
        <v>3.3</v>
      </c>
      <c r="I15" s="7">
        <v>0</v>
      </c>
      <c r="J15" s="36"/>
      <c r="K15" s="7">
        <v>0</v>
      </c>
      <c r="L15" s="36">
        <f t="shared" si="1"/>
        <v>7.1999999999999993</v>
      </c>
      <c r="M15" s="8"/>
      <c r="N15" s="7">
        <f t="shared" si="2"/>
        <v>102.96</v>
      </c>
      <c r="O15" s="12">
        <f t="shared" si="3"/>
        <v>2</v>
      </c>
    </row>
    <row r="16" spans="1:16" ht="24.95" customHeight="1" x14ac:dyDescent="0.25">
      <c r="A16" s="6" t="s">
        <v>31</v>
      </c>
      <c r="B16" s="40">
        <v>14</v>
      </c>
      <c r="C16" s="40" t="s">
        <v>81</v>
      </c>
      <c r="D16" s="13">
        <f t="shared" si="0"/>
        <v>0</v>
      </c>
      <c r="E16" s="8">
        <v>0</v>
      </c>
      <c r="F16" s="36"/>
      <c r="G16" s="7">
        <v>0</v>
      </c>
      <c r="H16" s="36"/>
      <c r="I16" s="7">
        <v>0</v>
      </c>
      <c r="J16" s="36">
        <v>3.7</v>
      </c>
      <c r="K16" s="7">
        <v>0</v>
      </c>
      <c r="L16" s="36">
        <f t="shared" si="1"/>
        <v>3.7</v>
      </c>
      <c r="M16" s="8"/>
      <c r="N16" s="7">
        <f t="shared" si="2"/>
        <v>0</v>
      </c>
      <c r="O16" s="12">
        <f t="shared" si="3"/>
        <v>1</v>
      </c>
    </row>
    <row r="17" spans="1:14" ht="24.95" customHeight="1" x14ac:dyDescent="0.25">
      <c r="A17" s="6"/>
      <c r="B17" s="40"/>
      <c r="C17" s="40"/>
      <c r="D17" s="13"/>
      <c r="E17" s="8"/>
      <c r="F17" s="36"/>
      <c r="G17" s="7"/>
      <c r="H17" s="36"/>
      <c r="I17" s="7"/>
      <c r="J17" s="36"/>
      <c r="K17" s="7"/>
      <c r="L17" s="36"/>
      <c r="M17" s="8"/>
      <c r="N17" s="7"/>
    </row>
    <row r="18" spans="1:14" x14ac:dyDescent="0.25">
      <c r="B18" s="6"/>
    </row>
    <row r="19" spans="1:14" x14ac:dyDescent="0.25">
      <c r="G19" s="25"/>
      <c r="I19" s="25"/>
      <c r="J19" s="29"/>
      <c r="K19" s="25"/>
      <c r="M19" s="25"/>
      <c r="N19" s="25"/>
    </row>
    <row r="25" spans="1:14" x14ac:dyDescent="0.25">
      <c r="C25" s="2"/>
    </row>
  </sheetData>
  <autoFilter ref="A2:O17"/>
  <sortState ref="A3:O16">
    <sortCondition descending="1" ref="D3:D16"/>
  </sortState>
  <phoneticPr fontId="0" type="noConversion"/>
  <printOptions gridLines="1"/>
  <pageMargins left="0.25" right="0.25" top="1" bottom="1" header="0.5" footer="0.5"/>
  <pageSetup scale="78" orientation="landscape" r:id="rId1"/>
  <headerFooter alignWithMargins="0">
    <oddHeader>&amp;C&amp;"Arial,Bold"&amp;28 &amp;"-,Regular"BREAKAWAY ROPING STANDINGS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="70" zoomScaleNormal="70" workbookViewId="0">
      <selection activeCell="G17" sqref="G17:N17"/>
    </sheetView>
  </sheetViews>
  <sheetFormatPr defaultColWidth="9.140625" defaultRowHeight="15.75" x14ac:dyDescent="0.25"/>
  <cols>
    <col min="1" max="1" width="9.140625" style="12"/>
    <col min="2" max="2" width="6.7109375" style="6" bestFit="1" customWidth="1"/>
    <col min="3" max="3" width="21.7109375" style="17" customWidth="1"/>
    <col min="4" max="4" width="12.28515625" style="18" bestFit="1" customWidth="1"/>
    <col min="5" max="5" width="12.28515625" style="22" bestFit="1" customWidth="1"/>
    <col min="6" max="6" width="8.140625" style="29" bestFit="1" customWidth="1"/>
    <col min="7" max="7" width="10.85546875" style="24" bestFit="1" customWidth="1"/>
    <col min="8" max="8" width="8.7109375" style="6" bestFit="1" customWidth="1"/>
    <col min="9" max="9" width="10.85546875" style="18" bestFit="1" customWidth="1"/>
    <col min="10" max="10" width="8.140625" style="18" bestFit="1" customWidth="1"/>
    <col min="11" max="11" width="12.28515625" style="19" bestFit="1" customWidth="1"/>
    <col min="12" max="12" width="9.7109375" style="18" bestFit="1" customWidth="1"/>
    <col min="13" max="13" width="11.7109375" style="30" bestFit="1" customWidth="1"/>
    <col min="14" max="14" width="11.7109375" style="12" customWidth="1"/>
    <col min="15" max="16384" width="9.140625" style="12"/>
  </cols>
  <sheetData>
    <row r="1" spans="1:17" ht="20.100000000000001" customHeight="1" x14ac:dyDescent="0.25">
      <c r="C1" s="33" t="s">
        <v>15</v>
      </c>
      <c r="D1" s="6" t="s">
        <v>0</v>
      </c>
      <c r="E1" s="22" t="s">
        <v>0</v>
      </c>
      <c r="F1" s="26" t="s">
        <v>1</v>
      </c>
      <c r="G1" s="21" t="s">
        <v>0</v>
      </c>
      <c r="H1" s="6" t="s">
        <v>1</v>
      </c>
      <c r="I1" s="6" t="s">
        <v>0</v>
      </c>
      <c r="J1" s="6" t="s">
        <v>1</v>
      </c>
      <c r="K1" s="13" t="s">
        <v>0</v>
      </c>
      <c r="L1" s="6" t="s">
        <v>2</v>
      </c>
      <c r="M1" s="27" t="s">
        <v>0</v>
      </c>
      <c r="N1" s="6" t="s">
        <v>0</v>
      </c>
      <c r="O1" s="35" t="s">
        <v>63</v>
      </c>
    </row>
    <row r="2" spans="1:17" ht="24.95" customHeight="1" x14ac:dyDescent="0.25">
      <c r="A2" s="12" t="s">
        <v>70</v>
      </c>
      <c r="B2" s="6" t="s">
        <v>62</v>
      </c>
      <c r="C2" s="17" t="s">
        <v>100</v>
      </c>
      <c r="D2" s="6" t="s">
        <v>4</v>
      </c>
      <c r="E2" s="22" t="s">
        <v>5</v>
      </c>
      <c r="F2" s="26" t="s">
        <v>6</v>
      </c>
      <c r="G2" s="21" t="s">
        <v>6</v>
      </c>
      <c r="H2" s="6" t="s">
        <v>7</v>
      </c>
      <c r="I2" s="6" t="s">
        <v>7</v>
      </c>
      <c r="J2" s="6" t="s">
        <v>8</v>
      </c>
      <c r="K2" s="13" t="s">
        <v>8</v>
      </c>
      <c r="L2" s="6" t="s">
        <v>9</v>
      </c>
      <c r="M2" s="27" t="s">
        <v>2</v>
      </c>
      <c r="N2" s="6" t="s">
        <v>10</v>
      </c>
      <c r="O2" s="35" t="s">
        <v>72</v>
      </c>
    </row>
    <row r="3" spans="1:17" ht="24.95" customHeight="1" x14ac:dyDescent="0.25">
      <c r="A3" s="6" t="s">
        <v>28</v>
      </c>
      <c r="B3" s="40">
        <v>1</v>
      </c>
      <c r="C3" s="42" t="s">
        <v>120</v>
      </c>
      <c r="D3" s="7">
        <f t="shared" ref="D3:D11" si="0">SUM(E3+N3)</f>
        <v>2243.7600000000002</v>
      </c>
      <c r="E3" s="7">
        <v>1010.5</v>
      </c>
      <c r="F3" s="26">
        <v>24.5</v>
      </c>
      <c r="G3" s="28"/>
      <c r="H3" s="9">
        <v>5.4</v>
      </c>
      <c r="I3" s="7">
        <v>337.04</v>
      </c>
      <c r="J3" s="9">
        <v>4.4000000000000004</v>
      </c>
      <c r="K3" s="7">
        <v>505.56</v>
      </c>
      <c r="L3" s="6">
        <f t="shared" ref="L3:L11" si="1">F3+H3+J3</f>
        <v>34.299999999999997</v>
      </c>
      <c r="M3" s="27">
        <v>390.66</v>
      </c>
      <c r="N3" s="25">
        <f t="shared" ref="N3:N11" si="2">G3+I3+K3+M3</f>
        <v>1233.26</v>
      </c>
      <c r="O3" s="12">
        <f t="shared" ref="O3:O11" si="3">COUNTA(J3,H3,F3)</f>
        <v>3</v>
      </c>
      <c r="P3" s="25"/>
      <c r="Q3" s="25"/>
    </row>
    <row r="4" spans="1:17" ht="24.95" customHeight="1" x14ac:dyDescent="0.35">
      <c r="A4" s="6" t="s">
        <v>30</v>
      </c>
      <c r="B4" s="40">
        <v>2</v>
      </c>
      <c r="C4" s="43" t="s">
        <v>53</v>
      </c>
      <c r="D4" s="7">
        <f t="shared" si="0"/>
        <v>2151.6999999999998</v>
      </c>
      <c r="E4" s="7">
        <v>658</v>
      </c>
      <c r="F4" s="26">
        <v>6</v>
      </c>
      <c r="G4" s="28">
        <v>337.04</v>
      </c>
      <c r="H4" s="36">
        <v>4.5</v>
      </c>
      <c r="I4" s="7">
        <v>505.56</v>
      </c>
      <c r="J4" s="6" t="s">
        <v>172</v>
      </c>
      <c r="K4" s="7"/>
      <c r="L4" s="6">
        <f t="shared" si="1"/>
        <v>19.7</v>
      </c>
      <c r="M4" s="27">
        <v>651.1</v>
      </c>
      <c r="N4" s="25">
        <f t="shared" si="2"/>
        <v>1493.7</v>
      </c>
      <c r="O4" s="12">
        <f t="shared" si="3"/>
        <v>3</v>
      </c>
      <c r="P4" s="25"/>
      <c r="Q4" s="25"/>
    </row>
    <row r="5" spans="1:17" ht="24.95" customHeight="1" x14ac:dyDescent="0.25">
      <c r="A5" s="6" t="s">
        <v>25</v>
      </c>
      <c r="B5" s="40">
        <v>3</v>
      </c>
      <c r="C5" s="40" t="s">
        <v>59</v>
      </c>
      <c r="D5" s="7">
        <f t="shared" si="0"/>
        <v>1875.1399999999999</v>
      </c>
      <c r="E5" s="7">
        <v>1369.58</v>
      </c>
      <c r="F5" s="26">
        <v>5.8</v>
      </c>
      <c r="G5" s="28">
        <v>505.56</v>
      </c>
      <c r="H5" s="26"/>
      <c r="I5" s="7"/>
      <c r="J5" s="9"/>
      <c r="K5" s="7"/>
      <c r="L5" s="6">
        <f t="shared" si="1"/>
        <v>5.8</v>
      </c>
      <c r="M5" s="27"/>
      <c r="N5" s="25">
        <f t="shared" si="2"/>
        <v>505.56</v>
      </c>
      <c r="O5" s="12">
        <f t="shared" si="3"/>
        <v>1</v>
      </c>
      <c r="P5" s="25"/>
      <c r="Q5" s="25"/>
    </row>
    <row r="6" spans="1:17" ht="24.95" customHeight="1" x14ac:dyDescent="0.35">
      <c r="A6" s="6" t="s">
        <v>29</v>
      </c>
      <c r="B6" s="40">
        <v>4</v>
      </c>
      <c r="C6" s="43" t="s">
        <v>149</v>
      </c>
      <c r="D6" s="7">
        <f t="shared" si="0"/>
        <v>1662.44</v>
      </c>
      <c r="E6" s="7">
        <v>1325.4</v>
      </c>
      <c r="F6" s="26">
        <v>10.5</v>
      </c>
      <c r="G6" s="28"/>
      <c r="H6" s="9"/>
      <c r="I6" s="7"/>
      <c r="J6" s="36">
        <v>4.5999999999999996</v>
      </c>
      <c r="K6" s="7">
        <v>337.04</v>
      </c>
      <c r="L6" s="6">
        <f t="shared" si="1"/>
        <v>15.1</v>
      </c>
      <c r="M6" s="27"/>
      <c r="N6" s="25">
        <f t="shared" si="2"/>
        <v>337.04</v>
      </c>
      <c r="O6" s="12">
        <f t="shared" si="3"/>
        <v>2</v>
      </c>
      <c r="P6" s="25"/>
      <c r="Q6" s="25"/>
    </row>
    <row r="7" spans="1:17" ht="24.95" customHeight="1" x14ac:dyDescent="0.25">
      <c r="A7" s="6" t="s">
        <v>20</v>
      </c>
      <c r="B7" s="40">
        <v>5</v>
      </c>
      <c r="C7" s="40" t="s">
        <v>109</v>
      </c>
      <c r="D7" s="7">
        <f t="shared" si="0"/>
        <v>1579.2</v>
      </c>
      <c r="E7" s="7">
        <v>1579.2</v>
      </c>
      <c r="F7" s="26">
        <v>9</v>
      </c>
      <c r="G7" s="28">
        <v>0</v>
      </c>
      <c r="H7" s="36">
        <v>7.2</v>
      </c>
      <c r="I7" s="7">
        <v>0</v>
      </c>
      <c r="J7" s="6"/>
      <c r="K7" s="7">
        <v>0</v>
      </c>
      <c r="L7" s="6">
        <f t="shared" si="1"/>
        <v>16.2</v>
      </c>
      <c r="M7" s="27"/>
      <c r="N7" s="25">
        <f t="shared" si="2"/>
        <v>0</v>
      </c>
      <c r="O7" s="12">
        <f t="shared" si="3"/>
        <v>2</v>
      </c>
      <c r="P7" s="25"/>
      <c r="Q7" s="25"/>
    </row>
    <row r="8" spans="1:17" ht="24.95" customHeight="1" x14ac:dyDescent="0.25">
      <c r="A8" s="6" t="s">
        <v>19</v>
      </c>
      <c r="B8" s="40">
        <v>6</v>
      </c>
      <c r="C8" s="40" t="s">
        <v>148</v>
      </c>
      <c r="D8" s="7">
        <f t="shared" si="0"/>
        <v>1507.57</v>
      </c>
      <c r="E8" s="7">
        <v>1507.57</v>
      </c>
      <c r="F8" s="26"/>
      <c r="G8" s="28"/>
      <c r="H8" s="9">
        <v>20.399999999999999</v>
      </c>
      <c r="I8" s="7"/>
      <c r="J8" s="9">
        <v>12.1</v>
      </c>
      <c r="K8" s="7"/>
      <c r="L8" s="6">
        <f t="shared" si="1"/>
        <v>32.5</v>
      </c>
      <c r="M8" s="27"/>
      <c r="N8" s="25">
        <f t="shared" si="2"/>
        <v>0</v>
      </c>
      <c r="O8" s="12">
        <f t="shared" si="3"/>
        <v>2</v>
      </c>
      <c r="P8" s="25"/>
      <c r="Q8" s="25"/>
    </row>
    <row r="9" spans="1:17" ht="24.95" customHeight="1" x14ac:dyDescent="0.25">
      <c r="A9" s="6" t="s">
        <v>21</v>
      </c>
      <c r="B9" s="40">
        <v>7</v>
      </c>
      <c r="C9" s="40" t="s">
        <v>150</v>
      </c>
      <c r="D9" s="7">
        <f t="shared" si="0"/>
        <v>1217.3</v>
      </c>
      <c r="E9" s="7">
        <v>1217.3</v>
      </c>
      <c r="F9" s="26"/>
      <c r="G9" s="28"/>
      <c r="H9" s="9">
        <v>18.100000000000001</v>
      </c>
      <c r="I9" s="7"/>
      <c r="J9" s="9"/>
      <c r="K9" s="7"/>
      <c r="L9" s="6">
        <f t="shared" si="1"/>
        <v>18.100000000000001</v>
      </c>
      <c r="M9" s="27"/>
      <c r="N9" s="25">
        <f t="shared" si="2"/>
        <v>0</v>
      </c>
      <c r="O9" s="12">
        <f t="shared" si="3"/>
        <v>1</v>
      </c>
      <c r="P9" s="25"/>
      <c r="Q9" s="25"/>
    </row>
    <row r="10" spans="1:17" ht="24.95" customHeight="1" x14ac:dyDescent="0.25">
      <c r="A10" s="6" t="s">
        <v>23</v>
      </c>
      <c r="B10" s="40">
        <v>8</v>
      </c>
      <c r="C10" s="40" t="s">
        <v>151</v>
      </c>
      <c r="D10" s="7">
        <f t="shared" si="0"/>
        <v>1200.44</v>
      </c>
      <c r="E10" s="7">
        <v>940</v>
      </c>
      <c r="F10" s="26">
        <v>18.5</v>
      </c>
      <c r="G10" s="28"/>
      <c r="H10" s="36">
        <v>9</v>
      </c>
      <c r="I10" s="7"/>
      <c r="J10" s="9">
        <v>7.7</v>
      </c>
      <c r="K10" s="7"/>
      <c r="L10" s="6">
        <f t="shared" si="1"/>
        <v>35.200000000000003</v>
      </c>
      <c r="M10" s="27">
        <v>260.44</v>
      </c>
      <c r="N10" s="25">
        <f t="shared" si="2"/>
        <v>260.44</v>
      </c>
      <c r="O10" s="12">
        <f t="shared" si="3"/>
        <v>3</v>
      </c>
      <c r="P10" s="25"/>
      <c r="Q10" s="25"/>
    </row>
    <row r="11" spans="1:17" ht="24.95" customHeight="1" x14ac:dyDescent="0.25">
      <c r="A11" s="6" t="s">
        <v>22</v>
      </c>
      <c r="B11" s="40">
        <v>9</v>
      </c>
      <c r="C11" s="40" t="s">
        <v>152</v>
      </c>
      <c r="D11" s="7">
        <f t="shared" si="0"/>
        <v>784.9</v>
      </c>
      <c r="E11" s="7">
        <v>784.9</v>
      </c>
      <c r="F11" s="26">
        <v>6.7</v>
      </c>
      <c r="G11" s="28"/>
      <c r="H11" s="9"/>
      <c r="I11" s="7"/>
      <c r="J11" s="6" t="s">
        <v>171</v>
      </c>
      <c r="K11" s="7"/>
      <c r="L11" s="6">
        <f t="shared" si="1"/>
        <v>11.5</v>
      </c>
      <c r="M11" s="27"/>
      <c r="N11" s="25">
        <f t="shared" si="2"/>
        <v>0</v>
      </c>
      <c r="O11" s="12">
        <f t="shared" si="3"/>
        <v>2</v>
      </c>
      <c r="P11" s="25"/>
      <c r="Q11" s="25"/>
    </row>
    <row r="12" spans="1:17" ht="24.95" customHeight="1" x14ac:dyDescent="0.25">
      <c r="A12" s="6"/>
      <c r="B12" s="40"/>
      <c r="C12" s="40"/>
      <c r="D12" s="7"/>
      <c r="E12" s="7"/>
      <c r="F12" s="26"/>
      <c r="G12" s="28"/>
      <c r="H12" s="36"/>
      <c r="I12" s="7"/>
      <c r="J12" s="9"/>
      <c r="K12" s="7"/>
      <c r="L12" s="6"/>
      <c r="M12" s="27"/>
      <c r="N12" s="25"/>
      <c r="P12" s="25"/>
      <c r="Q12" s="25"/>
    </row>
    <row r="13" spans="1:17" ht="24.95" customHeight="1" x14ac:dyDescent="0.25">
      <c r="A13" s="6"/>
      <c r="B13" s="40"/>
      <c r="C13" s="40"/>
      <c r="D13" s="7"/>
      <c r="E13" s="7"/>
      <c r="F13" s="26"/>
      <c r="G13" s="28"/>
      <c r="H13" s="26"/>
      <c r="I13" s="7"/>
      <c r="J13" s="6"/>
      <c r="K13" s="7"/>
      <c r="L13" s="6"/>
      <c r="M13" s="27"/>
      <c r="N13" s="25"/>
      <c r="P13" s="25"/>
      <c r="Q13" s="25"/>
    </row>
    <row r="14" spans="1:17" ht="24.95" customHeight="1" x14ac:dyDescent="0.25">
      <c r="A14" s="6"/>
      <c r="B14" s="40"/>
      <c r="C14" s="40"/>
      <c r="D14" s="7"/>
      <c r="E14" s="7"/>
      <c r="F14" s="26"/>
      <c r="G14" s="28"/>
      <c r="H14" s="26"/>
      <c r="I14" s="7"/>
      <c r="J14" s="6"/>
      <c r="K14" s="7"/>
      <c r="L14" s="6"/>
      <c r="M14" s="27"/>
      <c r="N14" s="25"/>
      <c r="P14" s="25"/>
      <c r="Q14" s="25"/>
    </row>
    <row r="15" spans="1:17" ht="24.95" customHeight="1" x14ac:dyDescent="0.25">
      <c r="A15" s="6"/>
      <c r="D15" s="7"/>
      <c r="E15" s="7"/>
      <c r="F15" s="26"/>
      <c r="G15" s="28"/>
      <c r="H15" s="26"/>
      <c r="I15" s="7"/>
      <c r="J15" s="6"/>
      <c r="K15" s="7"/>
      <c r="L15" s="6"/>
      <c r="M15" s="27"/>
      <c r="N15" s="25"/>
      <c r="P15" s="25"/>
      <c r="Q15" s="25"/>
    </row>
    <row r="16" spans="1:17" x14ac:dyDescent="0.25">
      <c r="D16" s="7"/>
    </row>
    <row r="17" spans="4:14" x14ac:dyDescent="0.25">
      <c r="D17" s="7"/>
      <c r="I17" s="24"/>
      <c r="K17" s="24"/>
      <c r="M17" s="24"/>
      <c r="N17" s="24"/>
    </row>
  </sheetData>
  <sortState ref="A3:O11">
    <sortCondition descending="1" ref="D3:D11"/>
  </sortState>
  <phoneticPr fontId="0" type="noConversion"/>
  <printOptions gridLines="1"/>
  <pageMargins left="0" right="0" top="1" bottom="1" header="0.5" footer="0.5"/>
  <pageSetup scale="85" orientation="landscape" r:id="rId1"/>
  <headerFooter alignWithMargins="0">
    <oddHeader>&amp;C&amp;"Arial,Bold"&amp;28 &amp;"-,Regular"STEER WRESTLING STANDINGS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75" zoomScaleNormal="75" workbookViewId="0">
      <selection activeCell="G19" sqref="G19:N19"/>
    </sheetView>
  </sheetViews>
  <sheetFormatPr defaultColWidth="9.140625" defaultRowHeight="15.75" x14ac:dyDescent="0.25"/>
  <cols>
    <col min="1" max="1" width="9.140625" style="12"/>
    <col min="2" max="2" width="6.42578125" style="18" bestFit="1" customWidth="1"/>
    <col min="3" max="3" width="20.140625" style="17" bestFit="1" customWidth="1"/>
    <col min="4" max="4" width="12.85546875" style="12" bestFit="1" customWidth="1"/>
    <col min="5" max="5" width="12.85546875" style="12" customWidth="1"/>
    <col min="6" max="6" width="9.140625" style="23"/>
    <col min="7" max="7" width="10.28515625" style="12" customWidth="1"/>
    <col min="8" max="8" width="9.140625" style="23"/>
    <col min="9" max="9" width="10.28515625" style="24" customWidth="1"/>
    <col min="10" max="10" width="9.140625" style="23"/>
    <col min="11" max="11" width="10.5703125" style="12" bestFit="1" customWidth="1"/>
    <col min="12" max="12" width="10.85546875" style="23" bestFit="1" customWidth="1"/>
    <col min="13" max="13" width="12.5703125" style="12" bestFit="1" customWidth="1"/>
    <col min="14" max="14" width="12.85546875" style="12" bestFit="1" customWidth="1"/>
    <col min="15" max="15" width="9.140625" style="18" customWidth="1"/>
    <col min="16" max="16" width="12.7109375" style="12" customWidth="1"/>
    <col min="17" max="16384" width="9.140625" style="12"/>
  </cols>
  <sheetData>
    <row r="1" spans="1:16" ht="24.95" customHeight="1" x14ac:dyDescent="0.25">
      <c r="B1" s="6"/>
      <c r="C1" s="33" t="s">
        <v>16</v>
      </c>
      <c r="D1" s="17" t="s">
        <v>0</v>
      </c>
      <c r="E1" s="17" t="s">
        <v>0</v>
      </c>
      <c r="F1" s="20" t="s">
        <v>1</v>
      </c>
      <c r="G1" s="17" t="s">
        <v>0</v>
      </c>
      <c r="H1" s="20" t="s">
        <v>1</v>
      </c>
      <c r="I1" s="21" t="s">
        <v>0</v>
      </c>
      <c r="J1" s="20" t="s">
        <v>1</v>
      </c>
      <c r="K1" s="17" t="s">
        <v>0</v>
      </c>
      <c r="L1" s="20" t="s">
        <v>2</v>
      </c>
      <c r="M1" s="17" t="s">
        <v>0</v>
      </c>
      <c r="N1" s="17" t="s">
        <v>0</v>
      </c>
    </row>
    <row r="2" spans="1:16" ht="24.95" customHeight="1" x14ac:dyDescent="0.25">
      <c r="A2" s="12" t="s">
        <v>70</v>
      </c>
      <c r="B2" s="6" t="s">
        <v>62</v>
      </c>
      <c r="C2" s="17" t="s">
        <v>100</v>
      </c>
      <c r="D2" s="17" t="s">
        <v>4</v>
      </c>
      <c r="E2" s="17" t="s">
        <v>5</v>
      </c>
      <c r="F2" s="20" t="s">
        <v>6</v>
      </c>
      <c r="G2" s="17" t="s">
        <v>6</v>
      </c>
      <c r="H2" s="20" t="s">
        <v>7</v>
      </c>
      <c r="I2" s="21" t="s">
        <v>7</v>
      </c>
      <c r="J2" s="20" t="s">
        <v>8</v>
      </c>
      <c r="K2" s="17" t="s">
        <v>8</v>
      </c>
      <c r="L2" s="20" t="s">
        <v>9</v>
      </c>
      <c r="M2" s="17" t="s">
        <v>2</v>
      </c>
      <c r="N2" s="17" t="s">
        <v>10</v>
      </c>
    </row>
    <row r="3" spans="1:16" ht="24.95" customHeight="1" x14ac:dyDescent="0.25">
      <c r="A3" s="6" t="s">
        <v>20</v>
      </c>
      <c r="B3" s="41">
        <v>1</v>
      </c>
      <c r="C3" s="41" t="s">
        <v>84</v>
      </c>
      <c r="D3" s="13">
        <f t="shared" ref="D3:D17" si="0">SUM(E3+N3)</f>
        <v>3044.19</v>
      </c>
      <c r="E3" s="7">
        <v>3044.19</v>
      </c>
      <c r="F3" s="34">
        <v>16.878</v>
      </c>
      <c r="G3" s="8"/>
      <c r="H3" s="20">
        <v>20.844000000000001</v>
      </c>
      <c r="I3" s="21"/>
      <c r="J3" s="44">
        <v>21.478999999999999</v>
      </c>
      <c r="K3" s="8"/>
      <c r="L3" s="20">
        <f t="shared" ref="L3:L17" si="1">F3+H3+J3</f>
        <v>59.201000000000001</v>
      </c>
      <c r="M3" s="8"/>
      <c r="N3" s="7">
        <f t="shared" ref="N3:N17" si="2">SUM(G3+I3+K3+M3)</f>
        <v>0</v>
      </c>
      <c r="O3" s="22"/>
    </row>
    <row r="4" spans="1:16" ht="24.95" customHeight="1" x14ac:dyDescent="0.25">
      <c r="A4" s="6" t="s">
        <v>29</v>
      </c>
      <c r="B4" s="41">
        <v>2</v>
      </c>
      <c r="C4" s="41" t="s">
        <v>156</v>
      </c>
      <c r="D4" s="13">
        <f t="shared" si="0"/>
        <v>2791.61</v>
      </c>
      <c r="E4" s="7">
        <v>1171.71</v>
      </c>
      <c r="F4" s="34">
        <v>16.472999999999999</v>
      </c>
      <c r="G4" s="8">
        <v>426.8</v>
      </c>
      <c r="H4" s="20">
        <v>16.315000000000001</v>
      </c>
      <c r="I4" s="21">
        <v>426.8</v>
      </c>
      <c r="J4" s="44">
        <v>16.657</v>
      </c>
      <c r="K4" s="8">
        <v>106.7</v>
      </c>
      <c r="L4" s="20">
        <f t="shared" si="1"/>
        <v>49.444999999999993</v>
      </c>
      <c r="M4" s="8">
        <v>659.6</v>
      </c>
      <c r="N4" s="7">
        <f t="shared" si="2"/>
        <v>1619.9</v>
      </c>
      <c r="O4" s="22"/>
    </row>
    <row r="5" spans="1:16" ht="24.95" customHeight="1" x14ac:dyDescent="0.25">
      <c r="A5" s="6" t="s">
        <v>19</v>
      </c>
      <c r="B5" s="41">
        <v>3</v>
      </c>
      <c r="C5" s="41" t="s">
        <v>153</v>
      </c>
      <c r="D5" s="13">
        <f t="shared" si="0"/>
        <v>2747.3</v>
      </c>
      <c r="E5" s="7">
        <v>2747.3</v>
      </c>
      <c r="F5" s="34">
        <v>0</v>
      </c>
      <c r="G5" s="8"/>
      <c r="H5" s="20">
        <v>16.555</v>
      </c>
      <c r="I5" s="21"/>
      <c r="J5" s="44">
        <v>16.995000000000001</v>
      </c>
      <c r="K5" s="8"/>
      <c r="L5" s="20">
        <f t="shared" si="1"/>
        <v>33.549999999999997</v>
      </c>
      <c r="M5" s="8"/>
      <c r="N5" s="7">
        <f t="shared" si="2"/>
        <v>0</v>
      </c>
      <c r="O5" s="22"/>
    </row>
    <row r="6" spans="1:16" ht="24.95" customHeight="1" x14ac:dyDescent="0.25">
      <c r="A6" s="6" t="s">
        <v>21</v>
      </c>
      <c r="B6" s="41">
        <v>4</v>
      </c>
      <c r="C6" s="41" t="s">
        <v>85</v>
      </c>
      <c r="D6" s="13">
        <f t="shared" si="0"/>
        <v>2427.7399999999998</v>
      </c>
      <c r="E6" s="7">
        <v>2427.7399999999998</v>
      </c>
      <c r="F6" s="34">
        <v>22.984999999999999</v>
      </c>
      <c r="G6" s="8"/>
      <c r="H6" s="20">
        <v>21.908999999999999</v>
      </c>
      <c r="I6" s="21"/>
      <c r="J6" s="44">
        <v>16.741</v>
      </c>
      <c r="K6" s="8"/>
      <c r="L6" s="20">
        <f t="shared" si="1"/>
        <v>61.634999999999998</v>
      </c>
      <c r="M6" s="8"/>
      <c r="N6" s="7">
        <f t="shared" si="2"/>
        <v>0</v>
      </c>
      <c r="O6" s="22"/>
    </row>
    <row r="7" spans="1:16" ht="24.95" customHeight="1" x14ac:dyDescent="0.25">
      <c r="A7" s="6" t="s">
        <v>22</v>
      </c>
      <c r="B7" s="41">
        <v>5</v>
      </c>
      <c r="C7" s="41" t="s">
        <v>57</v>
      </c>
      <c r="D7" s="13">
        <f t="shared" si="0"/>
        <v>2323.39</v>
      </c>
      <c r="E7" s="7">
        <v>2216.69</v>
      </c>
      <c r="F7" s="34">
        <v>21.268999999999998</v>
      </c>
      <c r="G7" s="8"/>
      <c r="H7" s="20">
        <v>16.542999999999999</v>
      </c>
      <c r="I7" s="21">
        <v>106.7</v>
      </c>
      <c r="J7" s="44">
        <v>16.783999999999999</v>
      </c>
      <c r="K7" s="8"/>
      <c r="L7" s="20">
        <f t="shared" si="1"/>
        <v>54.595999999999997</v>
      </c>
      <c r="M7" s="8"/>
      <c r="N7" s="7">
        <f t="shared" si="2"/>
        <v>106.7</v>
      </c>
      <c r="O7" s="22"/>
    </row>
    <row r="8" spans="1:16" ht="24.95" customHeight="1" x14ac:dyDescent="0.25">
      <c r="A8" s="6" t="s">
        <v>28</v>
      </c>
      <c r="B8" s="41">
        <v>6</v>
      </c>
      <c r="C8" s="41" t="s">
        <v>83</v>
      </c>
      <c r="D8" s="13">
        <f t="shared" si="0"/>
        <v>2138.27</v>
      </c>
      <c r="E8" s="7">
        <v>1653.27</v>
      </c>
      <c r="F8" s="34">
        <v>17.356999999999999</v>
      </c>
      <c r="G8" s="8"/>
      <c r="H8" s="20">
        <v>16.983000000000001</v>
      </c>
      <c r="I8" s="21"/>
      <c r="J8" s="44">
        <v>16.594000000000001</v>
      </c>
      <c r="K8" s="8">
        <v>320.10000000000002</v>
      </c>
      <c r="L8" s="20">
        <f t="shared" si="1"/>
        <v>50.934000000000005</v>
      </c>
      <c r="M8" s="8">
        <v>164.9</v>
      </c>
      <c r="N8" s="7">
        <f t="shared" si="2"/>
        <v>485</v>
      </c>
      <c r="O8" s="22"/>
    </row>
    <row r="9" spans="1:16" ht="24.95" customHeight="1" x14ac:dyDescent="0.25">
      <c r="A9" s="6" t="s">
        <v>33</v>
      </c>
      <c r="B9" s="41">
        <v>7</v>
      </c>
      <c r="C9" s="41" t="s">
        <v>87</v>
      </c>
      <c r="D9" s="13">
        <f t="shared" si="0"/>
        <v>2081.5</v>
      </c>
      <c r="E9" s="7">
        <v>1868.1</v>
      </c>
      <c r="F9" s="34">
        <v>0</v>
      </c>
      <c r="G9" s="8"/>
      <c r="H9" s="20">
        <v>17.701000000000001</v>
      </c>
      <c r="I9" s="21"/>
      <c r="J9" s="44">
        <v>16.606000000000002</v>
      </c>
      <c r="K9" s="8">
        <v>213.4</v>
      </c>
      <c r="L9" s="20">
        <f t="shared" si="1"/>
        <v>34.307000000000002</v>
      </c>
      <c r="M9" s="8"/>
      <c r="N9" s="7">
        <f t="shared" si="2"/>
        <v>213.4</v>
      </c>
      <c r="O9" s="22"/>
    </row>
    <row r="10" spans="1:16" ht="24.95" customHeight="1" x14ac:dyDescent="0.25">
      <c r="A10" s="6" t="s">
        <v>27</v>
      </c>
      <c r="B10" s="41">
        <v>8</v>
      </c>
      <c r="C10" s="41" t="s">
        <v>155</v>
      </c>
      <c r="D10" s="13">
        <f t="shared" si="0"/>
        <v>1789.31</v>
      </c>
      <c r="E10" s="7">
        <v>1246.1099999999999</v>
      </c>
      <c r="F10" s="34">
        <v>16.678000000000001</v>
      </c>
      <c r="G10" s="8">
        <v>213.4</v>
      </c>
      <c r="H10" s="20">
        <v>16.960999999999999</v>
      </c>
      <c r="I10" s="21"/>
      <c r="J10" s="44">
        <v>16.739000000000001</v>
      </c>
      <c r="K10" s="8"/>
      <c r="L10" s="20">
        <f t="shared" si="1"/>
        <v>50.378</v>
      </c>
      <c r="M10" s="8">
        <v>329.8</v>
      </c>
      <c r="N10" s="7">
        <f t="shared" si="2"/>
        <v>543.20000000000005</v>
      </c>
      <c r="O10" s="22"/>
    </row>
    <row r="11" spans="1:16" ht="24.95" customHeight="1" x14ac:dyDescent="0.25">
      <c r="A11" s="6" t="s">
        <v>25</v>
      </c>
      <c r="B11" s="41">
        <v>9</v>
      </c>
      <c r="C11" s="41" t="s">
        <v>132</v>
      </c>
      <c r="D11" s="13">
        <f t="shared" si="0"/>
        <v>1599.1599999999999</v>
      </c>
      <c r="E11" s="7">
        <v>1279.06</v>
      </c>
      <c r="F11" s="34">
        <v>21.555</v>
      </c>
      <c r="G11" s="8"/>
      <c r="H11" s="20">
        <v>16.37</v>
      </c>
      <c r="I11" s="21">
        <v>320.10000000000002</v>
      </c>
      <c r="J11" s="44">
        <v>0</v>
      </c>
      <c r="K11" s="8"/>
      <c r="L11" s="20">
        <f t="shared" si="1"/>
        <v>37.924999999999997</v>
      </c>
      <c r="M11" s="8"/>
      <c r="N11" s="7">
        <f t="shared" si="2"/>
        <v>320.10000000000002</v>
      </c>
      <c r="O11" s="22"/>
    </row>
    <row r="12" spans="1:16" ht="24.95" customHeight="1" x14ac:dyDescent="0.25">
      <c r="A12" s="6" t="s">
        <v>31</v>
      </c>
      <c r="B12" s="41">
        <v>10</v>
      </c>
      <c r="C12" s="41" t="s">
        <v>86</v>
      </c>
      <c r="D12" s="13">
        <f t="shared" si="0"/>
        <v>1598.2</v>
      </c>
      <c r="E12" s="7">
        <v>570</v>
      </c>
      <c r="F12" s="34">
        <v>16.629000000000001</v>
      </c>
      <c r="G12" s="8">
        <v>320.10000000000002</v>
      </c>
      <c r="H12" s="20">
        <v>16.449000000000002</v>
      </c>
      <c r="I12" s="21">
        <v>213.4</v>
      </c>
      <c r="J12" s="44">
        <v>16.911000000000001</v>
      </c>
      <c r="K12" s="8"/>
      <c r="L12" s="20">
        <f t="shared" si="1"/>
        <v>49.989000000000004</v>
      </c>
      <c r="M12" s="8">
        <v>494.7</v>
      </c>
      <c r="N12" s="7">
        <f t="shared" si="2"/>
        <v>1028.2</v>
      </c>
      <c r="O12" s="22"/>
      <c r="P12" s="7"/>
    </row>
    <row r="13" spans="1:16" ht="24.95" customHeight="1" x14ac:dyDescent="0.25">
      <c r="A13" s="6" t="s">
        <v>26</v>
      </c>
      <c r="B13" s="41">
        <v>11</v>
      </c>
      <c r="C13" s="41" t="s">
        <v>154</v>
      </c>
      <c r="D13" s="13">
        <f t="shared" si="0"/>
        <v>1583.48</v>
      </c>
      <c r="E13" s="7">
        <v>1583.48</v>
      </c>
      <c r="F13" s="34">
        <v>17.175000000000001</v>
      </c>
      <c r="G13" s="8"/>
      <c r="H13" s="20">
        <v>17.312000000000001</v>
      </c>
      <c r="I13" s="21"/>
      <c r="J13" s="44">
        <v>17.312000000000001</v>
      </c>
      <c r="K13" s="8"/>
      <c r="L13" s="20">
        <f t="shared" si="1"/>
        <v>51.799000000000007</v>
      </c>
      <c r="M13" s="8"/>
      <c r="N13" s="7">
        <f t="shared" si="2"/>
        <v>0</v>
      </c>
      <c r="O13" s="22"/>
    </row>
    <row r="14" spans="1:16" ht="24.95" customHeight="1" x14ac:dyDescent="0.25">
      <c r="A14" s="6" t="s">
        <v>24</v>
      </c>
      <c r="B14" s="41">
        <v>12</v>
      </c>
      <c r="C14" s="41" t="s">
        <v>56</v>
      </c>
      <c r="D14" s="13">
        <f t="shared" si="0"/>
        <v>1437.74</v>
      </c>
      <c r="E14" s="7">
        <v>1331.04</v>
      </c>
      <c r="F14" s="34">
        <v>16.754999999999999</v>
      </c>
      <c r="G14" s="8">
        <v>106.7</v>
      </c>
      <c r="H14" s="20">
        <v>29.027999999999999</v>
      </c>
      <c r="I14" s="21"/>
      <c r="J14" s="44">
        <v>27.742000000000001</v>
      </c>
      <c r="K14" s="8"/>
      <c r="L14" s="20">
        <f t="shared" si="1"/>
        <v>73.525000000000006</v>
      </c>
      <c r="M14" s="8"/>
      <c r="N14" s="7">
        <f t="shared" si="2"/>
        <v>106.7</v>
      </c>
      <c r="O14" s="22"/>
    </row>
    <row r="15" spans="1:16" ht="24.95" customHeight="1" x14ac:dyDescent="0.25">
      <c r="A15" s="6" t="s">
        <v>30</v>
      </c>
      <c r="B15" s="41">
        <v>13</v>
      </c>
      <c r="C15" s="41" t="s">
        <v>157</v>
      </c>
      <c r="D15" s="13">
        <f t="shared" si="0"/>
        <v>1394.06</v>
      </c>
      <c r="E15" s="7">
        <v>967.26</v>
      </c>
      <c r="F15" s="34">
        <v>27.366</v>
      </c>
      <c r="G15" s="8"/>
      <c r="H15" s="20">
        <v>16.969000000000001</v>
      </c>
      <c r="I15" s="21"/>
      <c r="J15" s="44">
        <v>16.236999999999998</v>
      </c>
      <c r="K15" s="8">
        <v>426.8</v>
      </c>
      <c r="L15" s="20">
        <f t="shared" si="1"/>
        <v>60.572000000000003</v>
      </c>
      <c r="M15" s="8"/>
      <c r="N15" s="7">
        <f t="shared" si="2"/>
        <v>426.8</v>
      </c>
      <c r="O15" s="22"/>
    </row>
    <row r="16" spans="1:16" ht="24.95" customHeight="1" x14ac:dyDescent="0.25">
      <c r="A16" s="6" t="s">
        <v>23</v>
      </c>
      <c r="B16" s="41">
        <v>14</v>
      </c>
      <c r="C16" s="41" t="s">
        <v>80</v>
      </c>
      <c r="D16" s="13">
        <f t="shared" si="0"/>
        <v>1328.69</v>
      </c>
      <c r="E16" s="7">
        <v>1328.69</v>
      </c>
      <c r="F16" s="34">
        <v>17.623999999999999</v>
      </c>
      <c r="G16" s="8"/>
      <c r="H16" s="20">
        <v>16.866</v>
      </c>
      <c r="I16" s="21"/>
      <c r="J16" s="44">
        <v>17.111999999999998</v>
      </c>
      <c r="K16" s="8"/>
      <c r="L16" s="20">
        <f t="shared" si="1"/>
        <v>51.60199999999999</v>
      </c>
      <c r="M16" s="8"/>
      <c r="N16" s="7">
        <f t="shared" si="2"/>
        <v>0</v>
      </c>
      <c r="O16" s="22"/>
    </row>
    <row r="17" spans="1:15" ht="24.95" customHeight="1" x14ac:dyDescent="0.25">
      <c r="A17" s="6" t="s">
        <v>32</v>
      </c>
      <c r="B17" s="41">
        <v>15</v>
      </c>
      <c r="C17" s="41" t="s">
        <v>49</v>
      </c>
      <c r="D17" s="13">
        <f t="shared" si="0"/>
        <v>388.3</v>
      </c>
      <c r="E17" s="7">
        <v>388.3</v>
      </c>
      <c r="F17" s="34">
        <v>17.738</v>
      </c>
      <c r="G17" s="8"/>
      <c r="H17" s="20">
        <v>17.481999999999999</v>
      </c>
      <c r="I17" s="21"/>
      <c r="J17" s="44">
        <v>18.068999999999999</v>
      </c>
      <c r="K17" s="8"/>
      <c r="L17" s="20">
        <f t="shared" si="1"/>
        <v>53.289000000000001</v>
      </c>
      <c r="M17" s="8"/>
      <c r="N17" s="7">
        <f t="shared" si="2"/>
        <v>0</v>
      </c>
      <c r="O17" s="22"/>
    </row>
    <row r="18" spans="1:15" x14ac:dyDescent="0.25">
      <c r="B18" s="6"/>
    </row>
    <row r="19" spans="1:15" x14ac:dyDescent="0.25">
      <c r="G19" s="25"/>
      <c r="I19" s="25"/>
      <c r="K19" s="25"/>
      <c r="M19" s="25"/>
      <c r="N19" s="25"/>
    </row>
  </sheetData>
  <sortState ref="A2:N17">
    <sortCondition descending="1" ref="D2:D17"/>
  </sortState>
  <phoneticPr fontId="0" type="noConversion"/>
  <printOptions gridLines="1"/>
  <pageMargins left="0" right="0" top="1" bottom="1" header="0.5" footer="0.5"/>
  <pageSetup scale="89" orientation="landscape" r:id="rId1"/>
  <headerFooter alignWithMargins="0">
    <oddHeader>&amp;C&amp;"Arial,Bold"&amp;20 &amp;"-,Regular"&amp;28 BARREL RACING STANDINGS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0" zoomScale="75" zoomScaleNormal="75" workbookViewId="0">
      <selection activeCell="B32" sqref="B32"/>
    </sheetView>
  </sheetViews>
  <sheetFormatPr defaultColWidth="9.140625" defaultRowHeight="18.75" x14ac:dyDescent="0.3"/>
  <cols>
    <col min="1" max="1" width="6.85546875" style="46" customWidth="1"/>
    <col min="2" max="2" width="12.42578125" style="47" customWidth="1"/>
    <col min="3" max="3" width="25.42578125" style="49" customWidth="1"/>
    <col min="4" max="4" width="13.5703125" style="46" bestFit="1" customWidth="1"/>
    <col min="5" max="5" width="14.85546875" style="49" bestFit="1" customWidth="1"/>
    <col min="6" max="6" width="9.28515625" style="56" customWidth="1"/>
    <col min="7" max="7" width="12.42578125" style="70" customWidth="1"/>
    <col min="8" max="8" width="11.85546875" style="56" customWidth="1"/>
    <col min="9" max="9" width="14.85546875" style="71" bestFit="1" customWidth="1"/>
    <col min="10" max="10" width="14.42578125" style="56" bestFit="1" customWidth="1"/>
    <col min="11" max="11" width="14.42578125" style="59" bestFit="1" customWidth="1"/>
    <col min="12" max="12" width="12" style="59" bestFit="1" customWidth="1"/>
    <col min="13" max="13" width="12.5703125" style="58" customWidth="1"/>
    <col min="14" max="14" width="16.7109375" style="72" customWidth="1"/>
    <col min="15" max="15" width="7.7109375" style="46" customWidth="1"/>
    <col min="16" max="16384" width="9.140625" style="46"/>
  </cols>
  <sheetData>
    <row r="1" spans="1:15" x14ac:dyDescent="0.3">
      <c r="C1" s="48" t="s">
        <v>17</v>
      </c>
      <c r="D1" s="49" t="s">
        <v>0</v>
      </c>
      <c r="E1" s="49" t="s">
        <v>0</v>
      </c>
      <c r="F1" s="56" t="s">
        <v>1</v>
      </c>
      <c r="G1" s="65" t="s">
        <v>0</v>
      </c>
      <c r="H1" s="56" t="s">
        <v>1</v>
      </c>
      <c r="I1" s="66" t="s">
        <v>0</v>
      </c>
      <c r="J1" s="56" t="s">
        <v>1</v>
      </c>
      <c r="K1" s="47" t="s">
        <v>0</v>
      </c>
      <c r="L1" s="47" t="s">
        <v>2</v>
      </c>
      <c r="M1" s="50" t="s">
        <v>0</v>
      </c>
      <c r="N1" s="67" t="s">
        <v>0</v>
      </c>
      <c r="O1" s="73" t="s">
        <v>63</v>
      </c>
    </row>
    <row r="2" spans="1:15" x14ac:dyDescent="0.3">
      <c r="A2" s="46" t="s">
        <v>159</v>
      </c>
      <c r="B2" s="47" t="s">
        <v>58</v>
      </c>
      <c r="C2" s="49" t="s">
        <v>100</v>
      </c>
      <c r="D2" s="49" t="s">
        <v>4</v>
      </c>
      <c r="E2" s="49" t="s">
        <v>5</v>
      </c>
      <c r="F2" s="56" t="s">
        <v>6</v>
      </c>
      <c r="G2" s="65" t="s">
        <v>6</v>
      </c>
      <c r="H2" s="56" t="s">
        <v>7</v>
      </c>
      <c r="I2" s="66" t="s">
        <v>7</v>
      </c>
      <c r="J2" s="56" t="s">
        <v>8</v>
      </c>
      <c r="K2" s="47" t="s">
        <v>8</v>
      </c>
      <c r="L2" s="47" t="s">
        <v>9</v>
      </c>
      <c r="M2" s="50" t="s">
        <v>2</v>
      </c>
      <c r="N2" s="67" t="s">
        <v>10</v>
      </c>
      <c r="O2" s="73"/>
    </row>
    <row r="3" spans="1:15" x14ac:dyDescent="0.3">
      <c r="A3" s="46">
        <v>2</v>
      </c>
      <c r="B3" s="47" t="s">
        <v>19</v>
      </c>
      <c r="C3" s="49" t="s">
        <v>138</v>
      </c>
      <c r="D3" s="51">
        <f t="shared" ref="D3:D32" si="0">SUM(E3+N3)</f>
        <v>4799.2700000000004</v>
      </c>
      <c r="E3" s="54">
        <v>3557.67</v>
      </c>
      <c r="F3" s="56">
        <v>11.3</v>
      </c>
      <c r="G3" s="68"/>
      <c r="H3" s="56">
        <v>6</v>
      </c>
      <c r="I3" s="66">
        <v>426.8</v>
      </c>
      <c r="J3" s="56">
        <v>6.1</v>
      </c>
      <c r="K3" s="54">
        <v>320.10000000000002</v>
      </c>
      <c r="L3" s="47">
        <f t="shared" ref="L3:L32" si="1">F3+H3+J3</f>
        <v>23.4</v>
      </c>
      <c r="M3" s="66">
        <v>494.7</v>
      </c>
      <c r="N3" s="54">
        <f t="shared" ref="N3:N32" si="2">SUM(G3+I3+K3+M3)</f>
        <v>1241.6000000000001</v>
      </c>
      <c r="O3" s="46">
        <f t="shared" ref="O3:O32" si="3">COUNT(F3,H3,J3)</f>
        <v>3</v>
      </c>
    </row>
    <row r="4" spans="1:15" x14ac:dyDescent="0.3">
      <c r="A4" s="46">
        <v>1</v>
      </c>
      <c r="B4" s="47" t="s">
        <v>20</v>
      </c>
      <c r="C4" s="69" t="s">
        <v>75</v>
      </c>
      <c r="D4" s="51">
        <f t="shared" si="0"/>
        <v>3657.54</v>
      </c>
      <c r="E4" s="54">
        <v>3657.54</v>
      </c>
      <c r="G4" s="68"/>
      <c r="H4" s="56">
        <v>7</v>
      </c>
      <c r="I4" s="66"/>
      <c r="K4" s="54">
        <v>0</v>
      </c>
      <c r="L4" s="47">
        <f t="shared" si="1"/>
        <v>7</v>
      </c>
      <c r="M4" s="66">
        <v>0</v>
      </c>
      <c r="N4" s="54">
        <f t="shared" si="2"/>
        <v>0</v>
      </c>
      <c r="O4" s="46">
        <f t="shared" si="3"/>
        <v>1</v>
      </c>
    </row>
    <row r="5" spans="1:15" x14ac:dyDescent="0.3">
      <c r="A5" s="46">
        <v>1</v>
      </c>
      <c r="B5" s="47" t="s">
        <v>21</v>
      </c>
      <c r="C5" s="69" t="s">
        <v>64</v>
      </c>
      <c r="D5" s="51">
        <f t="shared" si="0"/>
        <v>3572.94</v>
      </c>
      <c r="E5" s="54">
        <v>3572.94</v>
      </c>
      <c r="G5" s="68"/>
      <c r="H5" s="56">
        <v>7</v>
      </c>
      <c r="I5" s="66"/>
      <c r="K5" s="54"/>
      <c r="L5" s="47">
        <f t="shared" si="1"/>
        <v>7</v>
      </c>
      <c r="M5" s="66"/>
      <c r="N5" s="54">
        <f t="shared" si="2"/>
        <v>0</v>
      </c>
      <c r="O5" s="46">
        <f t="shared" si="3"/>
        <v>1</v>
      </c>
    </row>
    <row r="6" spans="1:15" x14ac:dyDescent="0.3">
      <c r="A6" s="46">
        <v>2</v>
      </c>
      <c r="B6" s="47" t="s">
        <v>22</v>
      </c>
      <c r="C6" s="49" t="s">
        <v>66</v>
      </c>
      <c r="D6" s="51">
        <f t="shared" si="0"/>
        <v>4169</v>
      </c>
      <c r="E6" s="54">
        <v>2927.4</v>
      </c>
      <c r="F6" s="56">
        <v>11.3</v>
      </c>
      <c r="G6" s="68"/>
      <c r="H6" s="56">
        <v>6</v>
      </c>
      <c r="I6" s="66">
        <v>426.8</v>
      </c>
      <c r="J6" s="56">
        <v>6.1</v>
      </c>
      <c r="K6" s="54">
        <v>320.10000000000002</v>
      </c>
      <c r="L6" s="47">
        <f t="shared" si="1"/>
        <v>23.4</v>
      </c>
      <c r="M6" s="66">
        <v>494.7</v>
      </c>
      <c r="N6" s="54">
        <f t="shared" si="2"/>
        <v>1241.6000000000001</v>
      </c>
      <c r="O6" s="46">
        <f t="shared" si="3"/>
        <v>3</v>
      </c>
    </row>
    <row r="7" spans="1:15" x14ac:dyDescent="0.3">
      <c r="A7" s="46">
        <v>3</v>
      </c>
      <c r="B7" s="47" t="s">
        <v>23</v>
      </c>
      <c r="C7" s="49" t="s">
        <v>139</v>
      </c>
      <c r="D7" s="51">
        <f t="shared" si="0"/>
        <v>2732.42</v>
      </c>
      <c r="E7" s="54">
        <v>1932.17</v>
      </c>
      <c r="F7" s="56">
        <v>5.8</v>
      </c>
      <c r="G7" s="68">
        <v>426.8</v>
      </c>
      <c r="H7" s="56">
        <v>6.9</v>
      </c>
      <c r="I7" s="66">
        <v>160.05000000000001</v>
      </c>
      <c r="J7" s="56">
        <v>11.6</v>
      </c>
      <c r="K7" s="54"/>
      <c r="L7" s="47">
        <f t="shared" si="1"/>
        <v>24.299999999999997</v>
      </c>
      <c r="M7" s="66">
        <v>213.4</v>
      </c>
      <c r="N7" s="54">
        <f t="shared" si="2"/>
        <v>800.25</v>
      </c>
      <c r="O7" s="46">
        <f t="shared" si="3"/>
        <v>3</v>
      </c>
    </row>
    <row r="8" spans="1:15" x14ac:dyDescent="0.3">
      <c r="A8" s="46">
        <v>4</v>
      </c>
      <c r="B8" s="47" t="s">
        <v>24</v>
      </c>
      <c r="C8" s="69" t="s">
        <v>67</v>
      </c>
      <c r="D8" s="51">
        <f t="shared" si="0"/>
        <v>1942.04</v>
      </c>
      <c r="E8" s="54">
        <v>1942.04</v>
      </c>
      <c r="G8" s="68"/>
      <c r="H8" s="56">
        <v>10.8</v>
      </c>
      <c r="I8" s="66"/>
      <c r="J8" s="56">
        <v>10.1</v>
      </c>
      <c r="K8" s="54"/>
      <c r="L8" s="47">
        <f t="shared" si="1"/>
        <v>20.9</v>
      </c>
      <c r="M8" s="66"/>
      <c r="N8" s="54">
        <f t="shared" si="2"/>
        <v>0</v>
      </c>
      <c r="O8" s="46">
        <f t="shared" si="3"/>
        <v>2</v>
      </c>
    </row>
    <row r="9" spans="1:15" x14ac:dyDescent="0.3">
      <c r="A9" s="46">
        <v>6</v>
      </c>
      <c r="B9" s="47" t="s">
        <v>25</v>
      </c>
      <c r="C9" s="49" t="s">
        <v>76</v>
      </c>
      <c r="D9" s="51">
        <f t="shared" si="0"/>
        <v>1749.7400000000002</v>
      </c>
      <c r="E9" s="54">
        <v>1429.64</v>
      </c>
      <c r="F9" s="56">
        <v>6.3</v>
      </c>
      <c r="G9" s="68">
        <v>320.10000000000002</v>
      </c>
      <c r="H9" s="56">
        <v>7</v>
      </c>
      <c r="I9" s="66"/>
      <c r="J9" s="56">
        <v>12.9</v>
      </c>
      <c r="K9" s="54"/>
      <c r="L9" s="47">
        <f t="shared" si="1"/>
        <v>26.200000000000003</v>
      </c>
      <c r="M9" s="66"/>
      <c r="N9" s="54">
        <f t="shared" si="2"/>
        <v>320.10000000000002</v>
      </c>
      <c r="O9" s="46">
        <f t="shared" si="3"/>
        <v>3</v>
      </c>
    </row>
    <row r="10" spans="1:15" x14ac:dyDescent="0.3">
      <c r="A10" s="46">
        <v>6</v>
      </c>
      <c r="B10" s="47" t="s">
        <v>26</v>
      </c>
      <c r="C10" s="69" t="s">
        <v>140</v>
      </c>
      <c r="D10" s="51">
        <f t="shared" si="0"/>
        <v>1707.44</v>
      </c>
      <c r="E10" s="54">
        <v>1387.34</v>
      </c>
      <c r="F10" s="56">
        <v>6.3</v>
      </c>
      <c r="G10" s="68">
        <v>320.10000000000002</v>
      </c>
      <c r="H10" s="56">
        <v>7</v>
      </c>
      <c r="I10" s="66"/>
      <c r="J10" s="56">
        <v>12.9</v>
      </c>
      <c r="K10" s="54"/>
      <c r="L10" s="47">
        <f t="shared" si="1"/>
        <v>26.200000000000003</v>
      </c>
      <c r="M10" s="66"/>
      <c r="N10" s="54">
        <f t="shared" si="2"/>
        <v>320.10000000000002</v>
      </c>
      <c r="O10" s="46">
        <f t="shared" si="3"/>
        <v>3</v>
      </c>
    </row>
    <row r="11" spans="1:15" x14ac:dyDescent="0.3">
      <c r="A11" s="46">
        <v>5</v>
      </c>
      <c r="B11" s="47" t="s">
        <v>27</v>
      </c>
      <c r="C11" s="49" t="s">
        <v>97</v>
      </c>
      <c r="D11" s="51">
        <f t="shared" si="0"/>
        <v>2098.6800000000003</v>
      </c>
      <c r="E11" s="54">
        <v>1671.88</v>
      </c>
      <c r="G11" s="68"/>
      <c r="I11" s="66"/>
      <c r="J11" s="56">
        <v>5.7</v>
      </c>
      <c r="K11" s="54">
        <v>426.8</v>
      </c>
      <c r="L11" s="47">
        <f t="shared" si="1"/>
        <v>5.7</v>
      </c>
      <c r="M11" s="66"/>
      <c r="N11" s="54">
        <f t="shared" si="2"/>
        <v>426.8</v>
      </c>
      <c r="O11" s="46">
        <f t="shared" si="3"/>
        <v>1</v>
      </c>
    </row>
    <row r="12" spans="1:15" x14ac:dyDescent="0.3">
      <c r="A12" s="46">
        <v>4</v>
      </c>
      <c r="B12" s="47" t="s">
        <v>28</v>
      </c>
      <c r="C12" s="49" t="s">
        <v>59</v>
      </c>
      <c r="D12" s="51">
        <f t="shared" si="0"/>
        <v>1641.24</v>
      </c>
      <c r="E12" s="54">
        <v>1641.24</v>
      </c>
      <c r="G12" s="68"/>
      <c r="H12" s="56">
        <v>10.8</v>
      </c>
      <c r="I12" s="66"/>
      <c r="J12" s="56">
        <v>10.1</v>
      </c>
      <c r="K12" s="54"/>
      <c r="L12" s="47">
        <f t="shared" si="1"/>
        <v>20.9</v>
      </c>
      <c r="M12" s="66"/>
      <c r="N12" s="54">
        <f t="shared" si="2"/>
        <v>0</v>
      </c>
      <c r="O12" s="46">
        <f t="shared" si="3"/>
        <v>2</v>
      </c>
    </row>
    <row r="13" spans="1:15" x14ac:dyDescent="0.3">
      <c r="A13" s="46">
        <v>8</v>
      </c>
      <c r="B13" s="47" t="s">
        <v>29</v>
      </c>
      <c r="C13" s="69" t="s">
        <v>144</v>
      </c>
      <c r="D13" s="51">
        <f t="shared" si="0"/>
        <v>2261.83</v>
      </c>
      <c r="E13" s="54">
        <v>1175.43</v>
      </c>
      <c r="F13" s="56">
        <v>7.7</v>
      </c>
      <c r="G13" s="68">
        <v>213.4</v>
      </c>
      <c r="H13" s="56">
        <v>6.9</v>
      </c>
      <c r="I13" s="66">
        <v>160.05000000000001</v>
      </c>
      <c r="J13" s="56">
        <v>8</v>
      </c>
      <c r="K13" s="54">
        <v>53.35</v>
      </c>
      <c r="L13" s="47">
        <f t="shared" si="1"/>
        <v>22.6</v>
      </c>
      <c r="M13" s="66">
        <v>659.6</v>
      </c>
      <c r="N13" s="54">
        <f t="shared" si="2"/>
        <v>1086.4000000000001</v>
      </c>
      <c r="O13" s="46">
        <f t="shared" si="3"/>
        <v>3</v>
      </c>
    </row>
    <row r="14" spans="1:15" x14ac:dyDescent="0.3">
      <c r="A14" s="46">
        <v>7</v>
      </c>
      <c r="B14" s="47" t="s">
        <v>30</v>
      </c>
      <c r="C14" s="69" t="s">
        <v>142</v>
      </c>
      <c r="D14" s="51">
        <f t="shared" si="0"/>
        <v>1508.2600000000002</v>
      </c>
      <c r="E14" s="54">
        <v>1188.1600000000001</v>
      </c>
      <c r="F14" s="56">
        <v>8.1</v>
      </c>
      <c r="G14" s="68">
        <v>106.7</v>
      </c>
      <c r="I14" s="66"/>
      <c r="J14" s="56">
        <v>6.7</v>
      </c>
      <c r="K14" s="54">
        <v>213.4</v>
      </c>
      <c r="L14" s="47">
        <f t="shared" si="1"/>
        <v>14.8</v>
      </c>
      <c r="M14" s="66"/>
      <c r="N14" s="54">
        <f t="shared" si="2"/>
        <v>320.10000000000002</v>
      </c>
      <c r="O14" s="46">
        <f t="shared" si="3"/>
        <v>2</v>
      </c>
    </row>
    <row r="15" spans="1:15" x14ac:dyDescent="0.3">
      <c r="A15" s="46">
        <v>7</v>
      </c>
      <c r="B15" s="47" t="s">
        <v>31</v>
      </c>
      <c r="C15" s="49" t="s">
        <v>143</v>
      </c>
      <c r="D15" s="51">
        <f t="shared" si="0"/>
        <v>1508.2600000000002</v>
      </c>
      <c r="E15" s="54">
        <v>1188.1600000000001</v>
      </c>
      <c r="F15" s="56">
        <v>8.1</v>
      </c>
      <c r="G15" s="68">
        <v>106.7</v>
      </c>
      <c r="I15" s="66"/>
      <c r="J15" s="56">
        <v>6.7</v>
      </c>
      <c r="K15" s="54">
        <v>213.4</v>
      </c>
      <c r="L15" s="47">
        <f t="shared" si="1"/>
        <v>14.8</v>
      </c>
      <c r="M15" s="66"/>
      <c r="N15" s="54">
        <f t="shared" si="2"/>
        <v>320.10000000000002</v>
      </c>
      <c r="O15" s="46">
        <f t="shared" si="3"/>
        <v>2</v>
      </c>
    </row>
    <row r="16" spans="1:15" x14ac:dyDescent="0.3">
      <c r="A16" s="46">
        <v>5</v>
      </c>
      <c r="B16" s="47" t="s">
        <v>32</v>
      </c>
      <c r="C16" s="49" t="s">
        <v>141</v>
      </c>
      <c r="D16" s="51">
        <f t="shared" si="0"/>
        <v>1670.04</v>
      </c>
      <c r="E16" s="54">
        <v>1243.24</v>
      </c>
      <c r="G16" s="68"/>
      <c r="I16" s="66"/>
      <c r="J16" s="56">
        <v>5.7</v>
      </c>
      <c r="K16" s="54">
        <v>426.8</v>
      </c>
      <c r="L16" s="47">
        <f t="shared" si="1"/>
        <v>5.7</v>
      </c>
      <c r="M16" s="66"/>
      <c r="N16" s="54">
        <f t="shared" si="2"/>
        <v>426.8</v>
      </c>
      <c r="O16" s="46">
        <f t="shared" si="3"/>
        <v>1</v>
      </c>
    </row>
    <row r="17" spans="1:15" x14ac:dyDescent="0.3">
      <c r="A17" s="46">
        <v>8</v>
      </c>
      <c r="B17" s="47" t="s">
        <v>33</v>
      </c>
      <c r="C17" s="49" t="s">
        <v>146</v>
      </c>
      <c r="D17" s="51">
        <f t="shared" si="0"/>
        <v>1697.4</v>
      </c>
      <c r="E17" s="54">
        <v>611</v>
      </c>
      <c r="F17" s="56">
        <v>7.7</v>
      </c>
      <c r="G17" s="68">
        <v>213.4</v>
      </c>
      <c r="H17" s="56">
        <v>6.9</v>
      </c>
      <c r="I17" s="66">
        <v>160.05000000000001</v>
      </c>
      <c r="J17" s="56">
        <v>8</v>
      </c>
      <c r="K17" s="54">
        <v>53.35</v>
      </c>
      <c r="L17" s="47">
        <f t="shared" si="1"/>
        <v>22.6</v>
      </c>
      <c r="M17" s="66">
        <v>659.6</v>
      </c>
      <c r="N17" s="54">
        <f t="shared" si="2"/>
        <v>1086.4000000000001</v>
      </c>
      <c r="O17" s="46">
        <f t="shared" si="3"/>
        <v>3</v>
      </c>
    </row>
    <row r="18" spans="1:15" x14ac:dyDescent="0.3">
      <c r="A18" s="46">
        <v>11</v>
      </c>
      <c r="B18" s="47" t="s">
        <v>34</v>
      </c>
      <c r="C18" s="69" t="s">
        <v>92</v>
      </c>
      <c r="D18" s="51">
        <f t="shared" si="0"/>
        <v>846.5</v>
      </c>
      <c r="E18" s="54">
        <v>526.4</v>
      </c>
      <c r="G18" s="68"/>
      <c r="H18" s="56">
        <v>6.2</v>
      </c>
      <c r="I18" s="66">
        <v>320.10000000000002</v>
      </c>
      <c r="K18" s="54"/>
      <c r="L18" s="47">
        <f t="shared" si="1"/>
        <v>6.2</v>
      </c>
      <c r="M18" s="66"/>
      <c r="N18" s="54">
        <f t="shared" si="2"/>
        <v>320.10000000000002</v>
      </c>
      <c r="O18" s="46">
        <f t="shared" si="3"/>
        <v>1</v>
      </c>
    </row>
    <row r="19" spans="1:15" x14ac:dyDescent="0.3">
      <c r="A19" s="46">
        <v>9</v>
      </c>
      <c r="B19" s="47" t="s">
        <v>35</v>
      </c>
      <c r="C19" s="49" t="s">
        <v>145</v>
      </c>
      <c r="D19" s="51">
        <f t="shared" si="0"/>
        <v>714.87</v>
      </c>
      <c r="E19" s="54">
        <v>714.87</v>
      </c>
      <c r="H19" s="56">
        <v>7.6</v>
      </c>
      <c r="I19" s="66"/>
      <c r="K19" s="70"/>
      <c r="L19" s="47">
        <f t="shared" si="1"/>
        <v>7.6</v>
      </c>
      <c r="M19" s="66"/>
      <c r="N19" s="54">
        <f t="shared" si="2"/>
        <v>0</v>
      </c>
      <c r="O19" s="46">
        <f t="shared" si="3"/>
        <v>1</v>
      </c>
    </row>
    <row r="20" spans="1:15" x14ac:dyDescent="0.3">
      <c r="A20" s="46">
        <v>10</v>
      </c>
      <c r="B20" s="47" t="s">
        <v>36</v>
      </c>
      <c r="C20" s="49" t="s">
        <v>124</v>
      </c>
      <c r="D20" s="51">
        <f t="shared" si="0"/>
        <v>709.7</v>
      </c>
      <c r="E20" s="54">
        <v>709.7</v>
      </c>
      <c r="F20" s="56">
        <v>11.6</v>
      </c>
      <c r="G20" s="68"/>
      <c r="I20" s="66"/>
      <c r="J20" s="56">
        <v>18.8</v>
      </c>
      <c r="K20" s="54"/>
      <c r="L20" s="47">
        <f t="shared" si="1"/>
        <v>30.4</v>
      </c>
      <c r="M20" s="66"/>
      <c r="N20" s="54">
        <f t="shared" si="2"/>
        <v>0</v>
      </c>
      <c r="O20" s="46">
        <f t="shared" si="3"/>
        <v>2</v>
      </c>
    </row>
    <row r="21" spans="1:15" x14ac:dyDescent="0.3">
      <c r="A21" s="46">
        <v>10</v>
      </c>
      <c r="B21" s="47" t="s">
        <v>37</v>
      </c>
      <c r="C21" s="69" t="s">
        <v>126</v>
      </c>
      <c r="D21" s="51">
        <f t="shared" si="0"/>
        <v>709.7</v>
      </c>
      <c r="E21" s="54">
        <v>709.7</v>
      </c>
      <c r="F21" s="56">
        <v>11.6</v>
      </c>
      <c r="G21" s="68"/>
      <c r="I21" s="66"/>
      <c r="J21" s="56">
        <v>18.8</v>
      </c>
      <c r="K21" s="54"/>
      <c r="L21" s="47">
        <f t="shared" si="1"/>
        <v>30.4</v>
      </c>
      <c r="M21" s="66"/>
      <c r="N21" s="54">
        <f t="shared" si="2"/>
        <v>0</v>
      </c>
      <c r="O21" s="46">
        <f t="shared" si="3"/>
        <v>2</v>
      </c>
    </row>
    <row r="22" spans="1:15" x14ac:dyDescent="0.3">
      <c r="A22" s="46">
        <v>3</v>
      </c>
      <c r="B22" s="47" t="s">
        <v>38</v>
      </c>
      <c r="C22" s="69" t="s">
        <v>77</v>
      </c>
      <c r="D22" s="51">
        <f t="shared" si="0"/>
        <v>800.25</v>
      </c>
      <c r="E22" s="54">
        <v>0</v>
      </c>
      <c r="F22" s="56">
        <v>5.8</v>
      </c>
      <c r="G22" s="68">
        <v>426.8</v>
      </c>
      <c r="H22" s="56">
        <v>6.9</v>
      </c>
      <c r="I22" s="66">
        <v>160.05000000000001</v>
      </c>
      <c r="J22" s="56">
        <v>11.6</v>
      </c>
      <c r="K22" s="54"/>
      <c r="L22" s="47">
        <f t="shared" si="1"/>
        <v>24.299999999999997</v>
      </c>
      <c r="M22" s="66">
        <v>213.4</v>
      </c>
      <c r="N22" s="54">
        <f t="shared" si="2"/>
        <v>800.25</v>
      </c>
      <c r="O22" s="46">
        <f t="shared" si="3"/>
        <v>3</v>
      </c>
    </row>
    <row r="23" spans="1:15" x14ac:dyDescent="0.3">
      <c r="A23" s="46">
        <v>11</v>
      </c>
      <c r="B23" s="47" t="s">
        <v>39</v>
      </c>
      <c r="C23" s="69" t="s">
        <v>96</v>
      </c>
      <c r="D23" s="51">
        <f t="shared" si="0"/>
        <v>465.8</v>
      </c>
      <c r="E23" s="54">
        <v>145.69999999999999</v>
      </c>
      <c r="G23" s="68"/>
      <c r="H23" s="56">
        <v>6.2</v>
      </c>
      <c r="I23" s="66">
        <v>320.10000000000002</v>
      </c>
      <c r="K23" s="54"/>
      <c r="L23" s="47">
        <f t="shared" si="1"/>
        <v>6.2</v>
      </c>
      <c r="M23" s="66"/>
      <c r="N23" s="54">
        <f t="shared" si="2"/>
        <v>320.10000000000002</v>
      </c>
      <c r="O23" s="46">
        <f t="shared" si="3"/>
        <v>1</v>
      </c>
    </row>
    <row r="24" spans="1:15" x14ac:dyDescent="0.3">
      <c r="A24" s="46">
        <v>12</v>
      </c>
      <c r="B24" s="47" t="s">
        <v>40</v>
      </c>
      <c r="C24" s="49" t="s">
        <v>93</v>
      </c>
      <c r="D24" s="51">
        <f t="shared" si="0"/>
        <v>272.60000000000002</v>
      </c>
      <c r="E24" s="54">
        <v>272.60000000000002</v>
      </c>
      <c r="G24" s="68"/>
      <c r="I24" s="66"/>
      <c r="K24" s="54"/>
      <c r="L24" s="47">
        <f t="shared" si="1"/>
        <v>0</v>
      </c>
      <c r="M24" s="66"/>
      <c r="N24" s="54">
        <f t="shared" si="2"/>
        <v>0</v>
      </c>
      <c r="O24" s="46">
        <f t="shared" si="3"/>
        <v>0</v>
      </c>
    </row>
    <row r="25" spans="1:15" x14ac:dyDescent="0.3">
      <c r="A25" s="46">
        <v>12</v>
      </c>
      <c r="B25" s="47" t="s">
        <v>41</v>
      </c>
      <c r="C25" s="49" t="s">
        <v>94</v>
      </c>
      <c r="D25" s="51">
        <f t="shared" si="0"/>
        <v>272.60000000000002</v>
      </c>
      <c r="E25" s="54">
        <v>272.60000000000002</v>
      </c>
      <c r="G25" s="68"/>
      <c r="I25" s="66"/>
      <c r="K25" s="54"/>
      <c r="L25" s="47">
        <f t="shared" si="1"/>
        <v>0</v>
      </c>
      <c r="M25" s="66"/>
      <c r="N25" s="54">
        <f t="shared" si="2"/>
        <v>0</v>
      </c>
      <c r="O25" s="46">
        <f t="shared" si="3"/>
        <v>0</v>
      </c>
    </row>
    <row r="26" spans="1:15" x14ac:dyDescent="0.3">
      <c r="A26" s="46">
        <v>9</v>
      </c>
      <c r="B26" s="47" t="s">
        <v>165</v>
      </c>
      <c r="C26" s="69" t="s">
        <v>50</v>
      </c>
      <c r="D26" s="51">
        <f t="shared" si="0"/>
        <v>246.75</v>
      </c>
      <c r="E26" s="54">
        <v>246.75</v>
      </c>
      <c r="G26" s="68"/>
      <c r="H26" s="56">
        <v>7.6</v>
      </c>
      <c r="I26" s="66"/>
      <c r="K26" s="54"/>
      <c r="L26" s="47">
        <f t="shared" si="1"/>
        <v>7.6</v>
      </c>
      <c r="M26" s="66"/>
      <c r="N26" s="54">
        <f t="shared" si="2"/>
        <v>0</v>
      </c>
      <c r="O26" s="46">
        <f t="shared" si="3"/>
        <v>1</v>
      </c>
    </row>
    <row r="27" spans="1:15" x14ac:dyDescent="0.3">
      <c r="A27" s="46">
        <v>13</v>
      </c>
      <c r="B27" s="47" t="s">
        <v>42</v>
      </c>
      <c r="C27" s="69" t="s">
        <v>99</v>
      </c>
      <c r="D27" s="51">
        <f t="shared" si="0"/>
        <v>197.4</v>
      </c>
      <c r="E27" s="54">
        <v>197.4</v>
      </c>
      <c r="G27" s="68"/>
      <c r="H27" s="56">
        <v>14.7</v>
      </c>
      <c r="I27" s="66"/>
      <c r="K27" s="54"/>
      <c r="L27" s="47">
        <f t="shared" si="1"/>
        <v>14.7</v>
      </c>
      <c r="M27" s="66"/>
      <c r="N27" s="54">
        <f t="shared" si="2"/>
        <v>0</v>
      </c>
      <c r="O27" s="46">
        <f t="shared" si="3"/>
        <v>1</v>
      </c>
    </row>
    <row r="28" spans="1:15" x14ac:dyDescent="0.3">
      <c r="A28" s="46">
        <v>14</v>
      </c>
      <c r="B28" s="47" t="s">
        <v>43</v>
      </c>
      <c r="C28" s="49" t="s">
        <v>98</v>
      </c>
      <c r="D28" s="51">
        <f t="shared" si="0"/>
        <v>408.6</v>
      </c>
      <c r="E28" s="54">
        <v>190.35</v>
      </c>
      <c r="F28" s="56">
        <v>9</v>
      </c>
      <c r="G28" s="68"/>
      <c r="H28" s="56">
        <v>7.9</v>
      </c>
      <c r="I28" s="66"/>
      <c r="J28" s="56">
        <v>8</v>
      </c>
      <c r="K28" s="54">
        <v>53.35</v>
      </c>
      <c r="L28" s="47">
        <f t="shared" si="1"/>
        <v>24.9</v>
      </c>
      <c r="M28" s="66">
        <v>164.9</v>
      </c>
      <c r="N28" s="54">
        <f t="shared" si="2"/>
        <v>218.25</v>
      </c>
      <c r="O28" s="46">
        <f t="shared" si="3"/>
        <v>3</v>
      </c>
    </row>
    <row r="29" spans="1:15" x14ac:dyDescent="0.3">
      <c r="A29" s="46">
        <v>14</v>
      </c>
      <c r="B29" s="47" t="s">
        <v>44</v>
      </c>
      <c r="C29" s="49" t="s">
        <v>147</v>
      </c>
      <c r="D29" s="51">
        <f t="shared" si="0"/>
        <v>408.6</v>
      </c>
      <c r="E29" s="54">
        <v>190.35</v>
      </c>
      <c r="F29" s="56">
        <v>9</v>
      </c>
      <c r="G29" s="65"/>
      <c r="H29" s="56">
        <v>7.9</v>
      </c>
      <c r="I29" s="66"/>
      <c r="J29" s="56">
        <v>8</v>
      </c>
      <c r="K29" s="47" t="s">
        <v>170</v>
      </c>
      <c r="L29" s="47">
        <f t="shared" si="1"/>
        <v>24.9</v>
      </c>
      <c r="M29" s="50">
        <v>164.9</v>
      </c>
      <c r="N29" s="54">
        <f t="shared" si="2"/>
        <v>218.25</v>
      </c>
      <c r="O29" s="46">
        <f t="shared" si="3"/>
        <v>3</v>
      </c>
    </row>
    <row r="30" spans="1:15" x14ac:dyDescent="0.3">
      <c r="A30" s="46">
        <v>15</v>
      </c>
      <c r="B30" s="47" t="s">
        <v>45</v>
      </c>
      <c r="C30" s="49" t="s">
        <v>91</v>
      </c>
      <c r="D30" s="51">
        <f t="shared" si="0"/>
        <v>188</v>
      </c>
      <c r="E30" s="54">
        <v>188</v>
      </c>
      <c r="F30" s="56">
        <v>23.7</v>
      </c>
      <c r="G30" s="68"/>
      <c r="I30" s="66"/>
      <c r="K30" s="54"/>
      <c r="L30" s="47">
        <f t="shared" si="1"/>
        <v>23.7</v>
      </c>
      <c r="M30" s="66"/>
      <c r="N30" s="54">
        <f t="shared" si="2"/>
        <v>0</v>
      </c>
      <c r="O30" s="46">
        <f t="shared" si="3"/>
        <v>1</v>
      </c>
    </row>
    <row r="31" spans="1:15" x14ac:dyDescent="0.3">
      <c r="A31" s="46">
        <v>15</v>
      </c>
      <c r="B31" s="47" t="s">
        <v>46</v>
      </c>
      <c r="C31" s="49" t="s">
        <v>90</v>
      </c>
      <c r="D31" s="51">
        <f t="shared" si="0"/>
        <v>188</v>
      </c>
      <c r="E31" s="54">
        <v>188</v>
      </c>
      <c r="F31" s="56">
        <v>23.7</v>
      </c>
      <c r="G31" s="68"/>
      <c r="I31" s="66"/>
      <c r="K31" s="54"/>
      <c r="L31" s="47">
        <f t="shared" si="1"/>
        <v>23.7</v>
      </c>
      <c r="M31" s="66"/>
      <c r="N31" s="54">
        <f t="shared" si="2"/>
        <v>0</v>
      </c>
      <c r="O31" s="46">
        <f t="shared" si="3"/>
        <v>1</v>
      </c>
    </row>
    <row r="32" spans="1:15" x14ac:dyDescent="0.3">
      <c r="A32" s="46">
        <v>13</v>
      </c>
      <c r="B32" s="47" t="s">
        <v>47</v>
      </c>
      <c r="C32" s="69" t="s">
        <v>95</v>
      </c>
      <c r="D32" s="51">
        <f t="shared" si="0"/>
        <v>0</v>
      </c>
      <c r="E32" s="54">
        <v>0</v>
      </c>
      <c r="G32" s="68"/>
      <c r="H32" s="56">
        <v>14.7</v>
      </c>
      <c r="I32" s="66"/>
      <c r="K32" s="54"/>
      <c r="L32" s="47">
        <f t="shared" si="1"/>
        <v>14.7</v>
      </c>
      <c r="M32" s="66"/>
      <c r="N32" s="54">
        <f t="shared" si="2"/>
        <v>0</v>
      </c>
      <c r="O32" s="46">
        <f t="shared" si="3"/>
        <v>1</v>
      </c>
    </row>
    <row r="33" spans="3:14" x14ac:dyDescent="0.3">
      <c r="D33" s="51"/>
      <c r="E33" s="54"/>
      <c r="G33" s="68"/>
      <c r="I33" s="66"/>
      <c r="K33" s="54"/>
      <c r="L33" s="47"/>
      <c r="M33" s="66"/>
      <c r="N33" s="54"/>
    </row>
    <row r="34" spans="3:14" x14ac:dyDescent="0.3">
      <c r="C34" s="69"/>
      <c r="D34" s="51"/>
      <c r="E34" s="54"/>
      <c r="G34" s="68"/>
      <c r="I34" s="66"/>
      <c r="K34" s="54"/>
      <c r="L34" s="47"/>
      <c r="M34" s="66"/>
      <c r="N34" s="54"/>
    </row>
  </sheetData>
  <autoFilter ref="B2:N34"/>
  <sortState ref="A1:O34">
    <sortCondition descending="1" ref="D3:D32"/>
  </sortState>
  <mergeCells count="1">
    <mergeCell ref="O1:O2"/>
  </mergeCells>
  <phoneticPr fontId="0" type="noConversion"/>
  <printOptions gridLines="1"/>
  <pageMargins left="0" right="0" top="1" bottom="0.25" header="0.5" footer="0.5"/>
  <pageSetup scale="69" orientation="landscape" r:id="rId1"/>
  <headerFooter alignWithMargins="0">
    <oddHeader>&amp;C&amp;"Arial,Bold"&amp;28 &amp;"-,Regular"TEAM ROPING STANDINGS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7" zoomScale="80" zoomScaleNormal="80" workbookViewId="0">
      <selection activeCell="K5" sqref="K5"/>
    </sheetView>
  </sheetViews>
  <sheetFormatPr defaultColWidth="9.140625" defaultRowHeight="15.75" x14ac:dyDescent="0.25"/>
  <cols>
    <col min="1" max="1" width="9.140625" style="12"/>
    <col min="2" max="2" width="4" style="12" bestFit="1" customWidth="1"/>
    <col min="3" max="3" width="19.5703125" style="17" customWidth="1"/>
    <col min="4" max="4" width="13.28515625" style="12" bestFit="1" customWidth="1"/>
    <col min="5" max="5" width="12.5703125" style="12" bestFit="1" customWidth="1"/>
    <col min="6" max="6" width="7.85546875" style="18" bestFit="1" customWidth="1"/>
    <col min="7" max="7" width="10.5703125" style="18" bestFit="1" customWidth="1"/>
    <col min="8" max="8" width="8.5703125" style="18" bestFit="1" customWidth="1"/>
    <col min="9" max="9" width="10.5703125" style="18" bestFit="1" customWidth="1"/>
    <col min="10" max="10" width="8.140625" style="18" bestFit="1" customWidth="1"/>
    <col min="11" max="11" width="10.5703125" style="18" bestFit="1" customWidth="1"/>
    <col min="12" max="12" width="8.7109375" style="18" customWidth="1"/>
    <col min="13" max="13" width="9.7109375" style="18" bestFit="1" customWidth="1"/>
    <col min="14" max="14" width="11" style="19" bestFit="1" customWidth="1"/>
    <col min="15" max="15" width="5.7109375" style="12" customWidth="1"/>
    <col min="16" max="16384" width="9.140625" style="12"/>
  </cols>
  <sheetData>
    <row r="1" spans="1:15" s="17" customFormat="1" ht="24.95" customHeight="1" x14ac:dyDescent="0.25">
      <c r="C1" s="33" t="s">
        <v>18</v>
      </c>
      <c r="D1" s="17" t="s">
        <v>0</v>
      </c>
      <c r="E1" s="17" t="s">
        <v>0</v>
      </c>
      <c r="F1" s="6" t="s">
        <v>1</v>
      </c>
      <c r="G1" s="6" t="s">
        <v>0</v>
      </c>
      <c r="H1" s="6" t="s">
        <v>1</v>
      </c>
      <c r="I1" s="6" t="s">
        <v>0</v>
      </c>
      <c r="J1" s="6" t="s">
        <v>1</v>
      </c>
      <c r="K1" s="6" t="s">
        <v>0</v>
      </c>
      <c r="L1" s="6" t="s">
        <v>2</v>
      </c>
      <c r="M1" s="6" t="s">
        <v>0</v>
      </c>
      <c r="N1" s="13" t="s">
        <v>0</v>
      </c>
      <c r="O1" s="74" t="s">
        <v>69</v>
      </c>
    </row>
    <row r="2" spans="1:15" s="17" customFormat="1" ht="24.95" customHeight="1" x14ac:dyDescent="0.25">
      <c r="C2" s="17" t="s">
        <v>100</v>
      </c>
      <c r="D2" s="17" t="s">
        <v>4</v>
      </c>
      <c r="E2" s="17" t="s">
        <v>5</v>
      </c>
      <c r="F2" s="6" t="s">
        <v>6</v>
      </c>
      <c r="G2" s="6" t="s">
        <v>6</v>
      </c>
      <c r="H2" s="6" t="s">
        <v>7</v>
      </c>
      <c r="I2" s="6" t="s">
        <v>7</v>
      </c>
      <c r="J2" s="6" t="s">
        <v>8</v>
      </c>
      <c r="K2" s="6" t="s">
        <v>8</v>
      </c>
      <c r="L2" s="6" t="s">
        <v>9</v>
      </c>
      <c r="M2" s="6" t="s">
        <v>2</v>
      </c>
      <c r="N2" s="13" t="s">
        <v>10</v>
      </c>
      <c r="O2" s="74"/>
    </row>
    <row r="3" spans="1:15" s="17" customFormat="1" ht="25.15" customHeight="1" x14ac:dyDescent="0.25">
      <c r="A3" s="17">
        <v>1</v>
      </c>
      <c r="B3" s="62">
        <v>1</v>
      </c>
      <c r="C3" s="62" t="s">
        <v>78</v>
      </c>
      <c r="D3" s="13">
        <f t="shared" ref="D3:D16" si="0">SUM(E3+N3)</f>
        <v>4700.1499999999996</v>
      </c>
      <c r="E3" s="8">
        <v>3186.95</v>
      </c>
      <c r="F3" s="6"/>
      <c r="G3" s="8"/>
      <c r="H3" s="6" t="s">
        <v>167</v>
      </c>
      <c r="I3" s="7">
        <v>533.5</v>
      </c>
      <c r="J3" s="6" t="s">
        <v>162</v>
      </c>
      <c r="K3" s="7">
        <v>320.10000000000002</v>
      </c>
      <c r="L3" s="6">
        <f t="shared" ref="L3:L17" si="1">F3+H3+J3</f>
        <v>162</v>
      </c>
      <c r="M3" s="7">
        <v>659.6</v>
      </c>
      <c r="N3" s="7">
        <f t="shared" ref="N3:N17" si="2">SUM(G3+I3+K3+M3)</f>
        <v>1513.2</v>
      </c>
      <c r="O3" s="12">
        <f t="shared" ref="O3:O17" si="3">COUNTA(J3,H3,F3)</f>
        <v>2</v>
      </c>
    </row>
    <row r="4" spans="1:15" s="17" customFormat="1" ht="25.15" customHeight="1" x14ac:dyDescent="0.25">
      <c r="A4" s="17">
        <v>5</v>
      </c>
      <c r="B4" s="62">
        <v>2</v>
      </c>
      <c r="C4" s="62" t="s">
        <v>110</v>
      </c>
      <c r="D4" s="13">
        <f t="shared" si="0"/>
        <v>3051.9399999999996</v>
      </c>
      <c r="E4" s="8">
        <v>2188.64</v>
      </c>
      <c r="F4" s="6" t="s">
        <v>160</v>
      </c>
      <c r="G4" s="8">
        <v>213.4</v>
      </c>
      <c r="H4" s="6" t="s">
        <v>168</v>
      </c>
      <c r="I4" s="7">
        <v>320.10000000000002</v>
      </c>
      <c r="J4" s="6"/>
      <c r="K4" s="7"/>
      <c r="L4" s="6">
        <f t="shared" si="1"/>
        <v>151</v>
      </c>
      <c r="M4" s="7">
        <v>329.8</v>
      </c>
      <c r="N4" s="7">
        <f t="shared" si="2"/>
        <v>863.3</v>
      </c>
      <c r="O4" s="12">
        <f t="shared" si="3"/>
        <v>2</v>
      </c>
    </row>
    <row r="5" spans="1:15" s="17" customFormat="1" ht="25.15" customHeight="1" x14ac:dyDescent="0.25">
      <c r="A5" s="17">
        <v>3</v>
      </c>
      <c r="B5" s="62">
        <v>4</v>
      </c>
      <c r="C5" s="62" t="s">
        <v>112</v>
      </c>
      <c r="D5" s="13">
        <f t="shared" si="0"/>
        <v>2538.0830000000001</v>
      </c>
      <c r="E5" s="8">
        <v>1296.48</v>
      </c>
      <c r="F5" s="6"/>
      <c r="G5" s="8"/>
      <c r="H5" s="6" t="s">
        <v>169</v>
      </c>
      <c r="I5" s="7">
        <v>213.40299999999999</v>
      </c>
      <c r="J5" s="6" t="s">
        <v>168</v>
      </c>
      <c r="K5" s="7">
        <v>533.5</v>
      </c>
      <c r="L5" s="6">
        <f t="shared" si="1"/>
        <v>158</v>
      </c>
      <c r="M5" s="7">
        <v>494.7</v>
      </c>
      <c r="N5" s="7">
        <f t="shared" si="2"/>
        <v>1241.6030000000001</v>
      </c>
      <c r="O5" s="12">
        <f t="shared" si="3"/>
        <v>2</v>
      </c>
    </row>
    <row r="6" spans="1:15" s="17" customFormat="1" ht="25.15" customHeight="1" x14ac:dyDescent="0.25">
      <c r="A6" s="17">
        <v>4</v>
      </c>
      <c r="B6" s="62">
        <v>3</v>
      </c>
      <c r="C6" s="62" t="s">
        <v>88</v>
      </c>
      <c r="D6" s="13">
        <f t="shared" si="0"/>
        <v>1961.7599999999998</v>
      </c>
      <c r="E6" s="8">
        <v>1263.3599999999999</v>
      </c>
      <c r="F6" s="6" t="s">
        <v>161</v>
      </c>
      <c r="G6" s="7">
        <v>533.5</v>
      </c>
      <c r="H6" s="6"/>
      <c r="I6" s="7"/>
      <c r="J6" s="6"/>
      <c r="K6" s="7"/>
      <c r="L6" s="6">
        <f t="shared" si="1"/>
        <v>83</v>
      </c>
      <c r="M6" s="7">
        <v>164.9</v>
      </c>
      <c r="N6" s="7">
        <f t="shared" si="2"/>
        <v>698.4</v>
      </c>
      <c r="O6" s="12">
        <f t="shared" si="3"/>
        <v>1</v>
      </c>
    </row>
    <row r="7" spans="1:15" s="17" customFormat="1" ht="25.15" customHeight="1" x14ac:dyDescent="0.25">
      <c r="A7" s="17">
        <v>2</v>
      </c>
      <c r="B7" s="62">
        <v>5</v>
      </c>
      <c r="C7" s="62" t="s">
        <v>111</v>
      </c>
      <c r="D7" s="13">
        <f t="shared" si="0"/>
        <v>1432.93</v>
      </c>
      <c r="E7" s="8">
        <v>1432.93</v>
      </c>
      <c r="F7" s="6"/>
      <c r="G7" s="8"/>
      <c r="H7" s="6"/>
      <c r="I7" s="7"/>
      <c r="J7" s="6"/>
      <c r="K7" s="7"/>
      <c r="L7" s="6">
        <f t="shared" si="1"/>
        <v>0</v>
      </c>
      <c r="M7" s="7"/>
      <c r="N7" s="7">
        <f t="shared" si="2"/>
        <v>0</v>
      </c>
      <c r="O7" s="12">
        <f t="shared" si="3"/>
        <v>0</v>
      </c>
    </row>
    <row r="8" spans="1:15" s="17" customFormat="1" ht="25.15" customHeight="1" x14ac:dyDescent="0.25">
      <c r="A8" s="17">
        <v>6</v>
      </c>
      <c r="B8" s="62">
        <v>6</v>
      </c>
      <c r="C8" s="62" t="s">
        <v>113</v>
      </c>
      <c r="D8" s="13">
        <f t="shared" si="0"/>
        <v>1154</v>
      </c>
      <c r="E8" s="8">
        <v>1154</v>
      </c>
      <c r="F8" s="6"/>
      <c r="G8" s="8"/>
      <c r="H8" s="6"/>
      <c r="I8" s="7"/>
      <c r="J8" s="6"/>
      <c r="K8" s="7"/>
      <c r="L8" s="6">
        <f t="shared" si="1"/>
        <v>0</v>
      </c>
      <c r="M8" s="7"/>
      <c r="N8" s="7">
        <f t="shared" si="2"/>
        <v>0</v>
      </c>
      <c r="O8" s="12">
        <f t="shared" si="3"/>
        <v>0</v>
      </c>
    </row>
    <row r="9" spans="1:15" s="17" customFormat="1" ht="25.15" customHeight="1" x14ac:dyDescent="0.25">
      <c r="A9" s="17">
        <v>7</v>
      </c>
      <c r="B9" s="62">
        <v>7</v>
      </c>
      <c r="C9" s="62" t="s">
        <v>163</v>
      </c>
      <c r="D9" s="13">
        <f t="shared" si="0"/>
        <v>1036.8</v>
      </c>
      <c r="E9" s="8">
        <v>1036.8</v>
      </c>
      <c r="F9" s="6"/>
      <c r="G9" s="7"/>
      <c r="H9" s="6"/>
      <c r="I9" s="7"/>
      <c r="J9" s="6"/>
      <c r="K9" s="7"/>
      <c r="L9" s="6">
        <f t="shared" si="1"/>
        <v>0</v>
      </c>
      <c r="M9" s="7"/>
      <c r="N9" s="7">
        <f t="shared" si="2"/>
        <v>0</v>
      </c>
      <c r="O9" s="12">
        <f t="shared" si="3"/>
        <v>0</v>
      </c>
    </row>
    <row r="10" spans="1:15" s="17" customFormat="1" ht="25.15" customHeight="1" x14ac:dyDescent="0.25">
      <c r="A10" s="17">
        <v>8</v>
      </c>
      <c r="B10" s="62">
        <v>8</v>
      </c>
      <c r="C10" s="62" t="s">
        <v>114</v>
      </c>
      <c r="D10" s="13">
        <f t="shared" si="0"/>
        <v>998.78</v>
      </c>
      <c r="E10" s="8">
        <v>998.78</v>
      </c>
      <c r="F10" s="6"/>
      <c r="G10" s="7"/>
      <c r="H10" s="6"/>
      <c r="I10" s="7"/>
      <c r="J10" s="9"/>
      <c r="K10" s="7"/>
      <c r="L10" s="6">
        <f t="shared" si="1"/>
        <v>0</v>
      </c>
      <c r="M10" s="7"/>
      <c r="N10" s="7">
        <f t="shared" si="2"/>
        <v>0</v>
      </c>
      <c r="O10" s="12">
        <f t="shared" si="3"/>
        <v>0</v>
      </c>
    </row>
    <row r="11" spans="1:15" ht="25.15" customHeight="1" x14ac:dyDescent="0.25">
      <c r="A11" s="17">
        <v>10</v>
      </c>
      <c r="B11" s="62">
        <v>9</v>
      </c>
      <c r="C11" s="62" t="s">
        <v>68</v>
      </c>
      <c r="D11" s="13">
        <f t="shared" si="0"/>
        <v>990.78</v>
      </c>
      <c r="E11" s="8">
        <v>777.38</v>
      </c>
      <c r="F11" s="6"/>
      <c r="G11" s="7"/>
      <c r="H11" s="6"/>
      <c r="I11" s="7"/>
      <c r="J11" s="6" t="s">
        <v>173</v>
      </c>
      <c r="K11" s="7">
        <v>213.4</v>
      </c>
      <c r="L11" s="6">
        <f t="shared" si="1"/>
        <v>79</v>
      </c>
      <c r="M11" s="7"/>
      <c r="N11" s="7">
        <f t="shared" si="2"/>
        <v>213.4</v>
      </c>
      <c r="O11" s="12">
        <f t="shared" si="3"/>
        <v>1</v>
      </c>
    </row>
    <row r="12" spans="1:15" ht="25.15" customHeight="1" x14ac:dyDescent="0.25">
      <c r="A12" s="17">
        <v>9</v>
      </c>
      <c r="B12" s="62">
        <v>10</v>
      </c>
      <c r="C12" s="62" t="s">
        <v>115</v>
      </c>
      <c r="D12" s="13">
        <f t="shared" si="0"/>
        <v>948.78</v>
      </c>
      <c r="E12" s="8">
        <v>948.78</v>
      </c>
      <c r="F12" s="6"/>
      <c r="G12" s="8"/>
      <c r="H12" s="6"/>
      <c r="I12" s="7"/>
      <c r="J12" s="9"/>
      <c r="K12" s="7"/>
      <c r="L12" s="6">
        <f t="shared" si="1"/>
        <v>0</v>
      </c>
      <c r="M12" s="7"/>
      <c r="N12" s="7">
        <f t="shared" si="2"/>
        <v>0</v>
      </c>
      <c r="O12" s="12">
        <f t="shared" si="3"/>
        <v>0</v>
      </c>
    </row>
    <row r="13" spans="1:15" ht="21.4" customHeight="1" x14ac:dyDescent="0.25">
      <c r="A13" s="17">
        <v>11</v>
      </c>
      <c r="B13" s="62">
        <v>11</v>
      </c>
      <c r="C13" s="62" t="s">
        <v>116</v>
      </c>
      <c r="D13" s="13">
        <f t="shared" si="0"/>
        <v>658</v>
      </c>
      <c r="E13" s="8">
        <v>658</v>
      </c>
      <c r="F13" s="6"/>
      <c r="G13" s="7"/>
      <c r="H13" s="6"/>
      <c r="I13" s="7"/>
      <c r="J13" s="6"/>
      <c r="K13" s="7"/>
      <c r="L13" s="6">
        <f t="shared" si="1"/>
        <v>0</v>
      </c>
      <c r="M13" s="7"/>
      <c r="N13" s="7">
        <f t="shared" si="2"/>
        <v>0</v>
      </c>
      <c r="O13" s="12">
        <f t="shared" si="3"/>
        <v>0</v>
      </c>
    </row>
    <row r="14" spans="1:15" ht="21.4" customHeight="1" x14ac:dyDescent="0.25">
      <c r="A14" s="17">
        <v>12</v>
      </c>
      <c r="B14" s="62">
        <v>12</v>
      </c>
      <c r="C14" s="62" t="s">
        <v>117</v>
      </c>
      <c r="D14" s="13">
        <f t="shared" si="0"/>
        <v>585</v>
      </c>
      <c r="E14" s="8">
        <v>585</v>
      </c>
      <c r="F14" s="6"/>
      <c r="G14" s="7"/>
      <c r="H14" s="6"/>
      <c r="I14" s="7"/>
      <c r="J14" s="6"/>
      <c r="K14" s="7"/>
      <c r="L14" s="6">
        <f t="shared" si="1"/>
        <v>0</v>
      </c>
      <c r="M14" s="7"/>
      <c r="N14" s="7">
        <f t="shared" si="2"/>
        <v>0</v>
      </c>
      <c r="O14" s="12">
        <f t="shared" si="3"/>
        <v>0</v>
      </c>
    </row>
    <row r="15" spans="1:15" ht="21.4" customHeight="1" x14ac:dyDescent="0.25">
      <c r="A15" s="17">
        <v>13</v>
      </c>
      <c r="B15" s="62">
        <v>13</v>
      </c>
      <c r="C15" s="62" t="s">
        <v>118</v>
      </c>
      <c r="D15" s="13">
        <f t="shared" si="0"/>
        <v>444.88</v>
      </c>
      <c r="E15" s="8">
        <v>444.88</v>
      </c>
      <c r="F15" s="6"/>
      <c r="G15" s="8"/>
      <c r="H15" s="6"/>
      <c r="I15" s="7"/>
      <c r="J15" s="6"/>
      <c r="K15" s="7"/>
      <c r="L15" s="6">
        <f t="shared" si="1"/>
        <v>0</v>
      </c>
      <c r="M15" s="7"/>
      <c r="N15" s="7">
        <f t="shared" si="2"/>
        <v>0</v>
      </c>
      <c r="O15" s="12">
        <f t="shared" si="3"/>
        <v>0</v>
      </c>
    </row>
    <row r="16" spans="1:15" x14ac:dyDescent="0.25">
      <c r="A16" s="17">
        <v>14</v>
      </c>
      <c r="B16" s="63">
        <v>14</v>
      </c>
      <c r="C16" s="64" t="s">
        <v>89</v>
      </c>
      <c r="D16" s="13">
        <f t="shared" si="0"/>
        <v>441.8</v>
      </c>
      <c r="E16" s="8">
        <v>441.8</v>
      </c>
      <c r="L16" s="6">
        <f t="shared" si="1"/>
        <v>0</v>
      </c>
      <c r="N16" s="7">
        <f t="shared" si="2"/>
        <v>0</v>
      </c>
      <c r="O16" s="12">
        <f t="shared" si="3"/>
        <v>0</v>
      </c>
    </row>
    <row r="17" spans="1:15" x14ac:dyDescent="0.25">
      <c r="A17" s="17">
        <v>15</v>
      </c>
      <c r="B17" s="63">
        <v>15</v>
      </c>
      <c r="C17" s="64" t="s">
        <v>158</v>
      </c>
      <c r="D17" s="13">
        <v>90</v>
      </c>
      <c r="E17" s="8">
        <v>90</v>
      </c>
      <c r="F17" s="18" t="s">
        <v>162</v>
      </c>
      <c r="G17" s="18" t="s">
        <v>164</v>
      </c>
      <c r="L17" s="6">
        <f t="shared" si="1"/>
        <v>80</v>
      </c>
      <c r="N17" s="7">
        <f t="shared" si="2"/>
        <v>320.10000000000002</v>
      </c>
      <c r="O17" s="12">
        <f t="shared" si="3"/>
        <v>1</v>
      </c>
    </row>
  </sheetData>
  <sortState ref="A3:O17">
    <sortCondition descending="1" ref="D3:D17"/>
  </sortState>
  <mergeCells count="1">
    <mergeCell ref="O1:O2"/>
  </mergeCells>
  <phoneticPr fontId="0" type="noConversion"/>
  <printOptions gridLines="1"/>
  <pageMargins left="0" right="0" top="1" bottom="1" header="0.5" footer="0.5"/>
  <pageSetup scale="93" orientation="landscape" r:id="rId1"/>
  <headerFooter alignWithMargins="0">
    <oddHeader>&amp;C&amp;"-,Regular"&amp;28 BULL RIDING STANDINGS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BB</vt:lpstr>
      <vt:lpstr>SB</vt:lpstr>
      <vt:lpstr>CR</vt:lpstr>
      <vt:lpstr>040</vt:lpstr>
      <vt:lpstr>BA</vt:lpstr>
      <vt:lpstr>SW</vt:lpstr>
      <vt:lpstr>Barrels</vt:lpstr>
      <vt:lpstr>TR</vt:lpstr>
      <vt:lpstr>Bulls</vt:lpstr>
      <vt:lpstr>'040'!Print_Area</vt:lpstr>
      <vt:lpstr>BA!Print_Area</vt:lpstr>
      <vt:lpstr>Barrels!Print_Area</vt:lpstr>
      <vt:lpstr>BB!Print_Area</vt:lpstr>
      <vt:lpstr>Bulls!Print_Area</vt:lpstr>
      <vt:lpstr>CR!Print_Area</vt:lpstr>
      <vt:lpstr>SB!Print_Area</vt:lpstr>
      <vt:lpstr>SW!Print_Area</vt:lpstr>
      <vt:lpstr>TR!Print_Area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</dc:creator>
  <cp:lastModifiedBy>Hiedi Scoles</cp:lastModifiedBy>
  <cp:lastPrinted>2018-09-23T20:42:07Z</cp:lastPrinted>
  <dcterms:created xsi:type="dcterms:W3CDTF">2001-09-07T20:07:29Z</dcterms:created>
  <dcterms:modified xsi:type="dcterms:W3CDTF">2018-09-24T23:33:14Z</dcterms:modified>
</cp:coreProperties>
</file>